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way Calculator" sheetId="1" state="visible" r:id="rId3"/>
    <sheet name="Weekly Tracker" sheetId="2" state="visible" r:id="rId4"/>
    <sheet name="Action Pla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<sst xmlns="http://schemas.openxmlformats.org/spreadsheetml/2006/main" count="136" uniqueCount="133">
  <si>
    <t xml:space="preserve">Financial Runway Calculator</t>
  </si>
  <si>
    <t xml:space="preserve">Build Your Next — buildyournext.co</t>
  </si>
  <si>
    <t xml:space="preserve">Enter your numbers in the blue cells. Everything else calculates automatically.</t>
  </si>
  <si>
    <t xml:space="preserve">💰 WHAT YOU HAVE</t>
  </si>
  <si>
    <t xml:space="preserve">Savings (checking + savings)</t>
  </si>
  <si>
    <t xml:space="preserve">Total liquid cash you can access</t>
  </si>
  <si>
    <t xml:space="preserve">Severance (total after tax)</t>
  </si>
  <si>
    <t xml:space="preserve">Lump sum or total expected payout</t>
  </si>
  <si>
    <t xml:space="preserve">PTO hours to be paid out</t>
  </si>
  <si>
    <t xml:space="preserve">Accrued PTO/vacation hours owed to you</t>
  </si>
  <si>
    <t xml:space="preserve">Hourly rate (for PTO payout)</t>
  </si>
  <si>
    <t xml:space="preserve">Your hourly pay rate or salary ÷ 2080</t>
  </si>
  <si>
    <t xml:space="preserve">PTO payout (calculated)</t>
  </si>
  <si>
    <t xml:space="preserve">Hours × rate (estimate your net after tax)</t>
  </si>
  <si>
    <t xml:space="preserve">Unemployment benefits (weekly)</t>
  </si>
  <si>
    <t xml:space="preserve">Weekly amount you qualify for</t>
  </si>
  <si>
    <t xml:space="preserve">Weeks of unemployment benefits</t>
  </si>
  <si>
    <t xml:space="preserve">How many weeks you can collect (typically 26)</t>
  </si>
  <si>
    <t xml:space="preserve">Other income (side gig, freelance)</t>
  </si>
  <si>
    <t xml:space="preserve">Monthly income from other sources</t>
  </si>
  <si>
    <t xml:space="preserve">BASELINE FUNDS (before notice period)</t>
  </si>
  <si>
    <t xml:space="preserve">Savings + Severance + PTO + UI benefits</t>
  </si>
  <si>
    <t xml:space="preserve">🏠 MONTHLY EXPENSES</t>
  </si>
  <si>
    <t xml:space="preserve">Current</t>
  </si>
  <si>
    <t xml:space="preserve">Lean Budget</t>
  </si>
  <si>
    <t xml:space="preserve">Rent / Mortgage</t>
  </si>
  <si>
    <t xml:space="preserve">Your biggest fixed cost</t>
  </si>
  <si>
    <t xml:space="preserve">Utilities (electric, water, gas, internet)</t>
  </si>
  <si>
    <t xml:space="preserve">Monthly average</t>
  </si>
  <si>
    <t xml:space="preserve">Phone</t>
  </si>
  <si>
    <t xml:space="preserve">Monthly plan cost</t>
  </si>
  <si>
    <t xml:space="preserve">Groceries &amp; household</t>
  </si>
  <si>
    <t xml:space="preserve">Food, cleaning supplies, etc.</t>
  </si>
  <si>
    <t xml:space="preserve">Transportation (car, gas, transit)</t>
  </si>
  <si>
    <t xml:space="preserve">Include insurance if applicable</t>
  </si>
  <si>
    <t xml:space="preserve">Insurance (health, if not through work)</t>
  </si>
  <si>
    <t xml:space="preserve">COBRA or marketplace plan</t>
  </si>
  <si>
    <t xml:space="preserve">Minimum debt payments</t>
  </si>
  <si>
    <t xml:space="preserve">Credit cards, student loans, etc.</t>
  </si>
  <si>
    <t xml:space="preserve">Subscriptions &amp; memberships</t>
  </si>
  <si>
    <t xml:space="preserve">Streaming, gym, apps</t>
  </si>
  <si>
    <t xml:space="preserve">Childcare / dependents</t>
  </si>
  <si>
    <t xml:space="preserve">Leave 0 if not applicable</t>
  </si>
  <si>
    <t xml:space="preserve">Other essential expenses</t>
  </si>
  <si>
    <t xml:space="preserve">Anything else you must pay</t>
  </si>
  <si>
    <t xml:space="preserve">TOTAL MONTHLY EXPENSES</t>
  </si>
  <si>
    <t xml:space="preserve">Monthly savings from lean budget</t>
  </si>
  <si>
    <t xml:space="preserve">📋 NOTICE PERIOD — START SAVING NOW</t>
  </si>
  <si>
    <t xml:space="preserve">If you know your end date, cutting to lean spending while still earning a paycheck adds directly to your runway.</t>
  </si>
  <si>
    <t xml:space="preserve">Weeks of notice remaining</t>
  </si>
  <si>
    <t xml:space="preserve">Weeks until your last paycheck</t>
  </si>
  <si>
    <t xml:space="preserve">Monthly take-home pay (during notice)</t>
  </si>
  <si>
    <t xml:space="preserve">Your net monthly pay while still employed</t>
  </si>
  <si>
    <t xml:space="preserve">Spending during notice (lean budget)</t>
  </si>
  <si>
    <t xml:space="preserve">Lean monthly expenses × notice period</t>
  </si>
  <si>
    <t xml:space="preserve">Income during notice period</t>
  </si>
  <si>
    <t xml:space="preserve">Take-home pay × notice period</t>
  </si>
  <si>
    <t xml:space="preserve">💰 Extra saved during notice</t>
  </si>
  <si>
    <t xml:space="preserve">Income minus lean spending = money banked</t>
  </si>
  <si>
    <t xml:space="preserve">💵 TOTAL AVAILABLE FUNDS</t>
  </si>
  <si>
    <t xml:space="preserve">Baseline funds</t>
  </si>
  <si>
    <t xml:space="preserve">+ Extra from notice period</t>
  </si>
  <si>
    <t xml:space="preserve">TOTAL AVAILABLE FUNDS</t>
  </si>
  <si>
    <t xml:space="preserve">Everything you'll have when the paychecks stop</t>
  </si>
  <si>
    <t xml:space="preserve">🚀 YOUR RUNWAY</t>
  </si>
  <si>
    <t xml:space="preserve">Current Spending</t>
  </si>
  <si>
    <t xml:space="preserve">Runway (months)</t>
  </si>
  <si>
    <t xml:space="preserve">Total funds ÷ monthly expenses</t>
  </si>
  <si>
    <t xml:space="preserve">Runway with side income</t>
  </si>
  <si>
    <t xml:space="preserve">Runway gained from notice period savings</t>
  </si>
  <si>
    <t xml:space="preserve">Extra months earned by cutting early</t>
  </si>
  <si>
    <t xml:space="preserve">⚡ STATUS</t>
  </si>
  <si>
    <t xml:space="preserve">Your situation</t>
  </si>
  <si>
    <t xml:space="preserve">Tip: The notice period section shows exactly how much runway you gain by cutting expenses NOW — before your last paycheck. Start today, not on your last day.</t>
  </si>
  <si>
    <t xml:space="preserve">Weekly Spending Tracker — 52 Weeks</t>
  </si>
  <si>
    <t xml:space="preserve">Track actual spending week by week. One row per week, all year. Catching overruns early gives you time to adjust.</t>
  </si>
  <si>
    <t xml:space="preserve">Week</t>
  </si>
  <si>
    <t xml:space="preserve">Week Starting</t>
  </si>
  <si>
    <t xml:space="preserve">Rent/
Mortgage</t>
  </si>
  <si>
    <t xml:space="preserve">Utilities</t>
  </si>
  <si>
    <t xml:space="preserve">Groceries</t>
  </si>
  <si>
    <t xml:space="preserve">Transport</t>
  </si>
  <si>
    <t xml:space="preserve">Insurance</t>
  </si>
  <si>
    <t xml:space="preserve">Debt</t>
  </si>
  <si>
    <t xml:space="preserve">Subscriptions</t>
  </si>
  <si>
    <t xml:space="preserve">Childcare</t>
  </si>
  <si>
    <t xml:space="preserve">Other</t>
  </si>
  <si>
    <t xml:space="preserve">Total</t>
  </si>
  <si>
    <t xml:space="preserve">Budget</t>
  </si>
  <si>
    <t xml:space="preserve">Over/Under</t>
  </si>
  <si>
    <t xml:space="preserve">Running
Total</t>
  </si>
  <si>
    <t xml:space="preserve">Notes</t>
  </si>
  <si>
    <t xml:space="preserve">QUARTERLY SUMMARY</t>
  </si>
  <si>
    <t xml:space="preserve">Q1 (Weeks 1–13)</t>
  </si>
  <si>
    <t xml:space="preserve">Q2 (Weeks 14–26)</t>
  </si>
  <si>
    <t xml:space="preserve">Q3 (Weeks 27–39)</t>
  </si>
  <si>
    <t xml:space="preserve">Q4 (Weeks 40–52)</t>
  </si>
  <si>
    <t xml:space="preserve">ANNUAL TOTAL</t>
  </si>
  <si>
    <t xml:space="preserve">Tip: If you're over budget two weeks in a row, adjust immediately. Small overruns compound fast — $50/week over is $200/month, which could cost you a full month of runway.</t>
  </si>
  <si>
    <t xml:space="preserve">Cost-Cutting Action Plan</t>
  </si>
  <si>
    <t xml:space="preserve">Common ways to reduce monthly expenses during your transition.</t>
  </si>
  <si>
    <t xml:space="preserve">Action</t>
  </si>
  <si>
    <t xml:space="preserve">Potential Monthly Savings</t>
  </si>
  <si>
    <t xml:space="preserve">Notes / How To</t>
  </si>
  <si>
    <t xml:space="preserve">Pause streaming subscriptions</t>
  </si>
  <si>
    <t xml:space="preserve">$30–80</t>
  </si>
  <si>
    <t xml:space="preserve">Cancel or pause Netflix, Spotify, etc.</t>
  </si>
  <si>
    <t xml:space="preserve">Downgrade phone plan</t>
  </si>
  <si>
    <t xml:space="preserve">$20–50</t>
  </si>
  <si>
    <t xml:space="preserve">Switch to prepaid or lower data tier</t>
  </si>
  <si>
    <t xml:space="preserve">Meal prep weekly</t>
  </si>
  <si>
    <t xml:space="preserve">$100–200</t>
  </si>
  <si>
    <t xml:space="preserve">Cook in bulk, reduce eating out</t>
  </si>
  <si>
    <t xml:space="preserve">Cancel gym → free alternatives</t>
  </si>
  <si>
    <t xml:space="preserve">$30–60</t>
  </si>
  <si>
    <t xml:space="preserve">YouTube workouts, running, park fitness</t>
  </si>
  <si>
    <t xml:space="preserve">Negotiate bills (internet, insurance)</t>
  </si>
  <si>
    <t xml:space="preserve">$30–100</t>
  </si>
  <si>
    <t xml:space="preserve">Call and ask for retention pricing</t>
  </si>
  <si>
    <t xml:space="preserve">Pause non-essential memberships</t>
  </si>
  <si>
    <t xml:space="preserve">Warehouse clubs, apps, etc.</t>
  </si>
  <si>
    <t xml:space="preserve">Reduce transportation costs</t>
  </si>
  <si>
    <t xml:space="preserve">$50–150</t>
  </si>
  <si>
    <t xml:space="preserve">Carpool, transit pass, drive less</t>
  </si>
  <si>
    <t xml:space="preserve">Sell unused items</t>
  </si>
  <si>
    <t xml:space="preserve">$100–500+</t>
  </si>
  <si>
    <t xml:space="preserve">Clothes, electronics, furniture (one-time)</t>
  </si>
  <si>
    <t xml:space="preserve">Move to cheaper housing (if lease allows)</t>
  </si>
  <si>
    <t xml:space="preserve">$200–800</t>
  </si>
  <si>
    <t xml:space="preserve">Roommate, smaller unit, different area</t>
  </si>
  <si>
    <t xml:space="preserve">Apply for assistance programs</t>
  </si>
  <si>
    <t xml:space="preserve">Varies</t>
  </si>
  <si>
    <t xml:space="preserve">SNAP, utility assistance, healthcare.gov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</si>
</sst>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#,##0"/>
    <numFmt numFmtId="167" formatCode="0.0"/>
    <numFmt numFmtId="168" formatCode="0.0&quot; months&quot;"/>
    <numFmt numFmtId="169" formatCode="mm/dd"/>
    <numFmt numFmtId="170" formatCode="\$#,##0"/>
    <numFmt numFmtId="171" formatCode="\$#,##0;&quot;($&quot;#,##0\);\-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B5E2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4"/>
      <color rgb="FF1B5E20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1B5E2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DE7"/>
        <bgColor rgb="FFF5F5F5"/>
      </patternFill>
    </fill>
    <fill>
      <patternFill patternType="solid">
        <fgColor rgb="FFE8F5E9"/>
        <bgColor rgb="FFE3F2FD"/>
      </patternFill>
    </fill>
    <fill>
      <patternFill patternType="solid">
        <fgColor rgb="FFC8E6C9"/>
        <bgColor rgb="FFE0E0E0"/>
      </patternFill>
    </fill>
    <fill>
      <patternFill patternType="solid">
        <fgColor rgb="FFE0E0E0"/>
        <bgColor rgb="FFC8E6C9"/>
      </patternFill>
    </fill>
    <fill>
      <patternFill patternType="solid">
        <fgColor rgb="FFF5F5F5"/>
        <bgColor rgb="FFE8F5E9"/>
      </patternFill>
    </fill>
    <fill>
      <patternFill patternType="solid">
        <fgColor rgb="FFE3F2FD"/>
        <bgColor rgb="FFE8F5E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B5E20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DE7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E3F2FD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F99"/>
      <rgbColor rgb="FF99CCFF"/>
      <rgbColor rgb="FFFF99CC"/>
      <rgbColor rgb="FFCC99FF"/>
      <rgbColor rgb="FFFFCC99"/>
      <rgbColor rgb="FF3366FF"/>
      <rgbColor rgb="FF4ADE80"/>
      <rgbColor rgb="FF99CC00"/>
      <rgbColor rgb="FFFFCC00"/>
      <rgbColor rgb="FFF59E0B"/>
      <rgbColor rgb="FFFF6600"/>
      <rgbColor rgb="FF666666"/>
      <rgbColor rgb="FF969696"/>
      <rgbColor rgb="FF003366"/>
      <rgbColor rgb="FF22C55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DE80"/>
    <pageSetUpPr fitToPage="false"/>
  </sheetPr>
  <dimension ref="B2:E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4" min="3" style="1" width="18"/>
    <col collapsed="false" customWidth="true" hidden="false" outlineLevel="0" max="5" min="5" style="1" width="36"/>
  </cols>
  <sheetData>
    <row r="2" customFormat="false" ht="21.75" hidden="false" customHeight="true" outlineLevel="0" collapsed="false">
      <c r="B2" s="2" t="s">
        <v>0</v>
      </c>
      <c r="C2" s="2"/>
      <c r="D2" s="2"/>
    </row>
    <row r="3" customFormat="false" ht="15" hidden="false" customHeight="true" outlineLevel="0" collapsed="false">
      <c r="B3" s="3" t="s">
        <v>1</v>
      </c>
      <c r="C3" s="3"/>
      <c r="D3" s="3"/>
    </row>
    <row r="4" customFormat="false" ht="15" hidden="false" customHeight="true" outlineLevel="0" collapsed="false">
      <c r="B4" s="3" t="s">
        <v>2</v>
      </c>
      <c r="C4" s="3"/>
      <c r="D4" s="3"/>
    </row>
    <row r="6" customFormat="false" ht="15" hidden="false" customHeight="true" outlineLevel="0" collapsed="false">
      <c r="B6" s="4" t="s">
        <v>3</v>
      </c>
      <c r="C6" s="5"/>
      <c r="D6" s="5"/>
    </row>
    <row r="7" customFormat="false" ht="15" hidden="false" customHeight="true" outlineLevel="0" collapsed="false">
      <c r="B7" s="1" t="s">
        <v>4</v>
      </c>
      <c r="C7" s="6" t="n">
        <v>0</v>
      </c>
      <c r="E7" s="7" t="s">
        <v>5</v>
      </c>
    </row>
    <row r="8" customFormat="false" ht="15" hidden="false" customHeight="true" outlineLevel="0" collapsed="false">
      <c r="B8" s="1" t="s">
        <v>6</v>
      </c>
      <c r="C8" s="6" t="n">
        <v>0</v>
      </c>
      <c r="E8" s="7" t="s">
        <v>7</v>
      </c>
    </row>
    <row r="9" customFormat="false" ht="15" hidden="false" customHeight="true" outlineLevel="0" collapsed="false">
      <c r="B9" s="1" t="s">
        <v>8</v>
      </c>
      <c r="C9" s="8" t="n">
        <v>0</v>
      </c>
      <c r="E9" s="7" t="s">
        <v>9</v>
      </c>
    </row>
    <row r="10" customFormat="false" ht="15" hidden="false" customHeight="true" outlineLevel="0" collapsed="false">
      <c r="B10" s="1" t="s">
        <v>10</v>
      </c>
      <c r="C10" s="6" t="n">
        <v>0</v>
      </c>
      <c r="E10" s="7" t="s">
        <v>11</v>
      </c>
    </row>
    <row r="11" customFormat="false" ht="15" hidden="false" customHeight="true" outlineLevel="0" collapsed="false">
      <c r="B11" s="1" t="s">
        <v>12</v>
      </c>
      <c r="C11" s="9" t="n">
        <f aca="false">C9*C10</f>
        <v>0</v>
      </c>
      <c r="E11" s="7" t="s">
        <v>13</v>
      </c>
    </row>
    <row r="12" customFormat="false" ht="15" hidden="false" customHeight="true" outlineLevel="0" collapsed="false">
      <c r="B12" s="1" t="s">
        <v>14</v>
      </c>
      <c r="C12" s="6" t="n">
        <v>0</v>
      </c>
      <c r="E12" s="7" t="s">
        <v>15</v>
      </c>
    </row>
    <row r="13" customFormat="false" ht="15" hidden="false" customHeight="true" outlineLevel="0" collapsed="false">
      <c r="B13" s="1" t="s">
        <v>16</v>
      </c>
      <c r="C13" s="8" t="n">
        <v>0</v>
      </c>
      <c r="E13" s="7" t="s">
        <v>17</v>
      </c>
    </row>
    <row r="14" customFormat="false" ht="15" hidden="false" customHeight="true" outlineLevel="0" collapsed="false">
      <c r="B14" s="1" t="s">
        <v>18</v>
      </c>
      <c r="C14" s="6" t="n">
        <v>0</v>
      </c>
      <c r="E14" s="7" t="s">
        <v>19</v>
      </c>
    </row>
    <row r="16" customFormat="false" ht="15" hidden="false" customHeight="true" outlineLevel="0" collapsed="false">
      <c r="B16" s="10" t="s">
        <v>20</v>
      </c>
      <c r="C16" s="11" t="n">
        <f aca="false">C7+C8+C11+(C12*C13)</f>
        <v>0</v>
      </c>
      <c r="E16" s="7" t="s">
        <v>21</v>
      </c>
    </row>
    <row r="18" customFormat="false" ht="15" hidden="false" customHeight="true" outlineLevel="0" collapsed="false">
      <c r="B18" s="4" t="s">
        <v>22</v>
      </c>
      <c r="C18" s="12" t="s">
        <v>23</v>
      </c>
      <c r="D18" s="12" t="s">
        <v>24</v>
      </c>
    </row>
    <row r="19" customFormat="false" ht="15" hidden="false" customHeight="true" outlineLevel="0" collapsed="false">
      <c r="B19" s="13" t="s">
        <v>25</v>
      </c>
      <c r="C19" s="6" t="n">
        <v>0</v>
      </c>
      <c r="D19" s="6" t="n">
        <v>0</v>
      </c>
      <c r="E19" s="7" t="s">
        <v>26</v>
      </c>
    </row>
    <row r="20" customFormat="false" ht="15" hidden="false" customHeight="true" outlineLevel="0" collapsed="false">
      <c r="B20" s="13" t="s">
        <v>27</v>
      </c>
      <c r="C20" s="6" t="n">
        <v>0</v>
      </c>
      <c r="D20" s="6" t="n">
        <v>0</v>
      </c>
      <c r="E20" s="7" t="s">
        <v>28</v>
      </c>
    </row>
    <row r="21" customFormat="false" ht="15" hidden="false" customHeight="true" outlineLevel="0" collapsed="false">
      <c r="B21" s="13" t="s">
        <v>29</v>
      </c>
      <c r="C21" s="6" t="n">
        <v>0</v>
      </c>
      <c r="D21" s="6" t="n">
        <v>0</v>
      </c>
      <c r="E21" s="7" t="s">
        <v>30</v>
      </c>
    </row>
    <row r="22" customFormat="false" ht="15" hidden="false" customHeight="true" outlineLevel="0" collapsed="false">
      <c r="B22" s="13" t="s">
        <v>31</v>
      </c>
      <c r="C22" s="6" t="n">
        <v>0</v>
      </c>
      <c r="D22" s="6" t="n">
        <v>0</v>
      </c>
      <c r="E22" s="7" t="s">
        <v>32</v>
      </c>
    </row>
    <row r="23" customFormat="false" ht="15" hidden="false" customHeight="true" outlineLevel="0" collapsed="false">
      <c r="B23" s="13" t="s">
        <v>33</v>
      </c>
      <c r="C23" s="6" t="n">
        <v>0</v>
      </c>
      <c r="D23" s="6" t="n">
        <v>0</v>
      </c>
      <c r="E23" s="7" t="s">
        <v>34</v>
      </c>
    </row>
    <row r="24" customFormat="false" ht="15" hidden="false" customHeight="true" outlineLevel="0" collapsed="false">
      <c r="B24" s="13" t="s">
        <v>35</v>
      </c>
      <c r="C24" s="6" t="n">
        <v>0</v>
      </c>
      <c r="D24" s="6" t="n">
        <v>0</v>
      </c>
      <c r="E24" s="7" t="s">
        <v>36</v>
      </c>
    </row>
    <row r="25" customFormat="false" ht="15" hidden="false" customHeight="true" outlineLevel="0" collapsed="false">
      <c r="B25" s="13" t="s">
        <v>37</v>
      </c>
      <c r="C25" s="6" t="n">
        <v>0</v>
      </c>
      <c r="D25" s="6" t="n">
        <v>0</v>
      </c>
      <c r="E25" s="7" t="s">
        <v>38</v>
      </c>
    </row>
    <row r="26" customFormat="false" ht="15" hidden="false" customHeight="true" outlineLevel="0" collapsed="false">
      <c r="B26" s="13" t="s">
        <v>39</v>
      </c>
      <c r="C26" s="6" t="n">
        <v>0</v>
      </c>
      <c r="D26" s="6" t="n">
        <v>0</v>
      </c>
      <c r="E26" s="7" t="s">
        <v>40</v>
      </c>
    </row>
    <row r="27" customFormat="false" ht="15" hidden="false" customHeight="true" outlineLevel="0" collapsed="false">
      <c r="B27" s="13" t="s">
        <v>41</v>
      </c>
      <c r="C27" s="6" t="n">
        <v>0</v>
      </c>
      <c r="D27" s="6" t="n">
        <v>0</v>
      </c>
      <c r="E27" s="7" t="s">
        <v>42</v>
      </c>
    </row>
    <row r="28" customFormat="false" ht="15" hidden="false" customHeight="true" outlineLevel="0" collapsed="false">
      <c r="B28" s="13" t="s">
        <v>43</v>
      </c>
      <c r="C28" s="6" t="n">
        <v>0</v>
      </c>
      <c r="D28" s="6" t="n">
        <v>0</v>
      </c>
      <c r="E28" s="7" t="s">
        <v>44</v>
      </c>
    </row>
    <row r="29" customFormat="false" ht="15" hidden="false" customHeight="true" outlineLevel="0" collapsed="false">
      <c r="B29" s="10" t="s">
        <v>45</v>
      </c>
      <c r="C29" s="11" t="n">
        <f aca="false">SUM(C19:C28)</f>
        <v>0</v>
      </c>
      <c r="D29" s="11" t="n">
        <f aca="false">SUM(D19:D28)</f>
        <v>0</v>
      </c>
    </row>
    <row r="30" customFormat="false" ht="15" hidden="false" customHeight="true" outlineLevel="0" collapsed="false">
      <c r="B30" s="7" t="s">
        <v>46</v>
      </c>
      <c r="D30" s="14" t="n">
        <f aca="false">C29-D29</f>
        <v>0</v>
      </c>
    </row>
    <row r="32" customFormat="false" ht="15" hidden="false" customHeight="true" outlineLevel="0" collapsed="false">
      <c r="B32" s="4" t="s">
        <v>47</v>
      </c>
      <c r="C32" s="5"/>
      <c r="D32" s="5"/>
    </row>
    <row r="33" customFormat="false" ht="30" hidden="false" customHeight="true" outlineLevel="0" collapsed="false">
      <c r="B33" s="15" t="s">
        <v>48</v>
      </c>
      <c r="C33" s="15"/>
      <c r="D33" s="15"/>
    </row>
    <row r="35" customFormat="false" ht="15" hidden="false" customHeight="true" outlineLevel="0" collapsed="false">
      <c r="B35" s="1" t="s">
        <v>49</v>
      </c>
      <c r="C35" s="8" t="n">
        <v>0</v>
      </c>
      <c r="E35" s="7" t="s">
        <v>50</v>
      </c>
    </row>
    <row r="36" customFormat="false" ht="15" hidden="false" customHeight="true" outlineLevel="0" collapsed="false">
      <c r="B36" s="1" t="s">
        <v>51</v>
      </c>
      <c r="C36" s="6" t="n">
        <v>0</v>
      </c>
      <c r="E36" s="7" t="s">
        <v>52</v>
      </c>
    </row>
    <row r="38" customFormat="false" ht="15" hidden="false" customHeight="true" outlineLevel="0" collapsed="false">
      <c r="B38" s="13" t="s">
        <v>53</v>
      </c>
      <c r="C38" s="9" t="n">
        <f aca="false">ROUND(D29*(C35/4.33),0)</f>
        <v>0</v>
      </c>
      <c r="E38" s="7" t="s">
        <v>54</v>
      </c>
    </row>
    <row r="39" customFormat="false" ht="15" hidden="false" customHeight="true" outlineLevel="0" collapsed="false">
      <c r="B39" s="13" t="s">
        <v>55</v>
      </c>
      <c r="C39" s="9" t="n">
        <f aca="false">ROUND(C36*(C35/4.33),0)</f>
        <v>0</v>
      </c>
      <c r="E39" s="7" t="s">
        <v>56</v>
      </c>
    </row>
    <row r="40" customFormat="false" ht="15" hidden="false" customHeight="true" outlineLevel="0" collapsed="false">
      <c r="B40" s="16" t="s">
        <v>57</v>
      </c>
      <c r="C40" s="17" t="n">
        <f aca="false">MAX(C39-C38,0)</f>
        <v>0</v>
      </c>
      <c r="E40" s="7" t="s">
        <v>58</v>
      </c>
    </row>
    <row r="42" customFormat="false" ht="15" hidden="false" customHeight="true" outlineLevel="0" collapsed="false">
      <c r="B42" s="4" t="s">
        <v>59</v>
      </c>
      <c r="C42" s="5"/>
      <c r="D42" s="5"/>
    </row>
    <row r="43" customFormat="false" ht="15" hidden="false" customHeight="true" outlineLevel="0" collapsed="false">
      <c r="B43" s="13" t="s">
        <v>60</v>
      </c>
      <c r="C43" s="9" t="n">
        <f aca="false">C16</f>
        <v>0</v>
      </c>
    </row>
    <row r="44" customFormat="false" ht="15" hidden="false" customHeight="true" outlineLevel="0" collapsed="false">
      <c r="B44" s="13" t="s">
        <v>61</v>
      </c>
      <c r="C44" s="18" t="n">
        <f aca="false">C40</f>
        <v>0</v>
      </c>
    </row>
    <row r="46" customFormat="false" ht="15" hidden="false" customHeight="true" outlineLevel="0" collapsed="false">
      <c r="B46" s="19" t="s">
        <v>62</v>
      </c>
      <c r="C46" s="20" t="n">
        <f aca="false">C43+C44</f>
        <v>0</v>
      </c>
      <c r="E46" s="7" t="s">
        <v>63</v>
      </c>
    </row>
    <row r="48" customFormat="false" ht="15" hidden="false" customHeight="true" outlineLevel="0" collapsed="false">
      <c r="B48" s="4" t="s">
        <v>64</v>
      </c>
      <c r="C48" s="12" t="s">
        <v>65</v>
      </c>
      <c r="D48" s="12" t="s">
        <v>24</v>
      </c>
    </row>
    <row r="50" customFormat="false" ht="17.25" hidden="false" customHeight="true" outlineLevel="0" collapsed="false">
      <c r="B50" s="19" t="s">
        <v>66</v>
      </c>
      <c r="C50" s="21" t="n">
        <f aca="false">IF(C29=0,0,ROUND(C46/C29,1))</f>
        <v>0</v>
      </c>
      <c r="D50" s="21" t="n">
        <f aca="false">IF(D29=0,0,ROUND(C46/D29,1))</f>
        <v>0</v>
      </c>
      <c r="E50" s="7" t="s">
        <v>67</v>
      </c>
    </row>
    <row r="51" customFormat="false" ht="15" hidden="false" customHeight="true" outlineLevel="0" collapsed="false">
      <c r="B51" s="13" t="s">
        <v>68</v>
      </c>
      <c r="C51" s="22" t="str">
        <f aca="false">IF((C29-C14)&lt;=0,"Covered!",ROUND(C46/(C29-C14),1))</f>
        <v>Covered!</v>
      </c>
      <c r="D51" s="22" t="str">
        <f aca="false">IF((D29-C14)&lt;=0,"Covered!",ROUND(C46/(D29-C14),1))</f>
        <v>Covered!</v>
      </c>
    </row>
    <row r="53" customFormat="false" ht="15" hidden="false" customHeight="true" outlineLevel="0" collapsed="false">
      <c r="B53" s="13" t="s">
        <v>69</v>
      </c>
      <c r="C53" s="23" t="n">
        <f aca="false">IF(C29=0,0,ROUND(C44/C29,1))</f>
        <v>0</v>
      </c>
      <c r="D53" s="23" t="n">
        <f aca="false">IF(D29=0,0,ROUND(C44/D29,1))</f>
        <v>0</v>
      </c>
      <c r="E53" s="7" t="s">
        <v>70</v>
      </c>
    </row>
    <row r="55" customFormat="false" ht="15" hidden="false" customHeight="true" outlineLevel="0" collapsed="false">
      <c r="B55" s="4" t="s">
        <v>71</v>
      </c>
      <c r="C55" s="5"/>
      <c r="D55" s="5"/>
    </row>
    <row r="56" customFormat="false" ht="15" hidden="false" customHeight="true" outlineLevel="0" collapsed="false">
      <c r="B56" s="13" t="s">
        <v>72</v>
      </c>
      <c r="C56" s="24" t="str">
        <f aca="false">IF(D50&gt;=6,"You have breathing room. Use it wisely.",IF(D50&gt;=3,"Tight but workable. Move with urgency.","Critical. Prioritize income now."))</f>
        <v>Critical. Prioritize income now.</v>
      </c>
      <c r="D56" s="24"/>
    </row>
    <row r="58" customFormat="false" ht="34.5" hidden="false" customHeight="true" outlineLevel="0" collapsed="false">
      <c r="B58" s="15" t="s">
        <v>73</v>
      </c>
      <c r="C58" s="15"/>
      <c r="D58" s="15"/>
    </row>
  </sheetData>
  <mergeCells count="6">
    <mergeCell ref="B2:D2"/>
    <mergeCell ref="B3:D3"/>
    <mergeCell ref="B4:D4"/>
    <mergeCell ref="B33:D33"/>
    <mergeCell ref="C56:D56"/>
    <mergeCell ref="B58:D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B2:R6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14"/>
    <col collapsed="false" customWidth="true" hidden="false" outlineLevel="0" max="13" min="4" style="0" width="12"/>
    <col collapsed="false" customWidth="true" hidden="false" outlineLevel="0" max="15" min="14" style="0" width="13"/>
    <col collapsed="false" customWidth="true" hidden="false" outlineLevel="0" max="17" min="16" style="0" width="14"/>
    <col collapsed="false" customWidth="true" hidden="false" outlineLevel="0" max="18" min="18" style="0" width="24"/>
  </cols>
  <sheetData>
    <row r="2" customFormat="false" ht="22.05" hidden="false" customHeight="false" outlineLevel="0" collapsed="false">
      <c r="B2" s="25" t="s">
        <v>74</v>
      </c>
      <c r="C2" s="25"/>
      <c r="D2" s="25"/>
      <c r="E2" s="25"/>
      <c r="F2" s="25"/>
      <c r="G2" s="25"/>
      <c r="H2" s="25"/>
    </row>
    <row r="3" customFormat="false" ht="15" hidden="false" customHeight="false" outlineLevel="0" collapsed="false">
      <c r="B3" s="26" t="s">
        <v>75</v>
      </c>
      <c r="C3" s="26"/>
      <c r="D3" s="26"/>
      <c r="E3" s="26"/>
      <c r="F3" s="26"/>
      <c r="G3" s="26"/>
      <c r="H3" s="26"/>
      <c r="I3" s="26"/>
      <c r="J3" s="26"/>
      <c r="K3" s="26"/>
    </row>
    <row r="5" customFormat="false" ht="30" hidden="false" customHeight="true" outlineLevel="0" collapsed="false">
      <c r="B5" s="27" t="s">
        <v>76</v>
      </c>
      <c r="C5" s="27" t="s">
        <v>77</v>
      </c>
      <c r="D5" s="27" t="s">
        <v>78</v>
      </c>
      <c r="E5" s="27" t="s">
        <v>79</v>
      </c>
      <c r="F5" s="27" t="s">
        <v>29</v>
      </c>
      <c r="G5" s="27" t="s">
        <v>80</v>
      </c>
      <c r="H5" s="27" t="s">
        <v>81</v>
      </c>
      <c r="I5" s="27" t="s">
        <v>82</v>
      </c>
      <c r="J5" s="27" t="s">
        <v>83</v>
      </c>
      <c r="K5" s="27" t="s">
        <v>84</v>
      </c>
      <c r="L5" s="27" t="s">
        <v>85</v>
      </c>
      <c r="M5" s="27" t="s">
        <v>86</v>
      </c>
      <c r="N5" s="27" t="s">
        <v>87</v>
      </c>
      <c r="O5" s="27" t="s">
        <v>88</v>
      </c>
      <c r="P5" s="27" t="s">
        <v>89</v>
      </c>
      <c r="Q5" s="27" t="s">
        <v>90</v>
      </c>
      <c r="R5" s="27" t="s">
        <v>91</v>
      </c>
    </row>
    <row r="6" customFormat="false" ht="15" hidden="false" customHeight="false" outlineLevel="0" collapsed="false">
      <c r="B6" s="28" t="n">
        <v>1</v>
      </c>
      <c r="C6" s="29"/>
      <c r="D6" s="30" t="n">
        <v>0</v>
      </c>
      <c r="E6" s="30" t="n">
        <v>0</v>
      </c>
      <c r="F6" s="30" t="n">
        <v>0</v>
      </c>
      <c r="G6" s="30" t="n">
        <v>0</v>
      </c>
      <c r="H6" s="30" t="n">
        <v>0</v>
      </c>
      <c r="I6" s="30" t="n">
        <v>0</v>
      </c>
      <c r="J6" s="30" t="n">
        <v>0</v>
      </c>
      <c r="K6" s="30" t="n">
        <v>0</v>
      </c>
      <c r="L6" s="30" t="n">
        <v>0</v>
      </c>
      <c r="M6" s="30" t="n">
        <v>0</v>
      </c>
      <c r="N6" s="31" t="n">
        <f aca="false">SUM(D6:M6)</f>
        <v>0</v>
      </c>
      <c r="O6" s="32" t="n">
        <f aca="false">ROUND('Runway Calculator'!D29/4.33,0)</f>
        <v>0</v>
      </c>
      <c r="P6" s="33" t="n">
        <f aca="false">O6-N6</f>
        <v>0</v>
      </c>
      <c r="Q6" s="34" t="n">
        <f aca="false">N6</f>
        <v>0</v>
      </c>
      <c r="R6" s="35"/>
    </row>
    <row r="7" customFormat="false" ht="15" hidden="false" customHeight="false" outlineLevel="0" collapsed="false">
      <c r="B7" s="28" t="n">
        <v>2</v>
      </c>
      <c r="C7" s="29"/>
      <c r="D7" s="30" t="n">
        <v>0</v>
      </c>
      <c r="E7" s="30" t="n">
        <v>0</v>
      </c>
      <c r="F7" s="30" t="n">
        <v>0</v>
      </c>
      <c r="G7" s="30" t="n">
        <v>0</v>
      </c>
      <c r="H7" s="30" t="n">
        <v>0</v>
      </c>
      <c r="I7" s="30" t="n">
        <v>0</v>
      </c>
      <c r="J7" s="30" t="n">
        <v>0</v>
      </c>
      <c r="K7" s="30" t="n">
        <v>0</v>
      </c>
      <c r="L7" s="30" t="n">
        <v>0</v>
      </c>
      <c r="M7" s="30" t="n">
        <v>0</v>
      </c>
      <c r="N7" s="31" t="n">
        <f aca="false">SUM(D7:M7)</f>
        <v>0</v>
      </c>
      <c r="O7" s="32" t="n">
        <f aca="false">ROUND('Runway Calculator'!D29/4.33,0)</f>
        <v>0</v>
      </c>
      <c r="P7" s="33" t="n">
        <f aca="false">O7-N7</f>
        <v>0</v>
      </c>
      <c r="Q7" s="34" t="n">
        <f aca="false">Q6+N7</f>
        <v>0</v>
      </c>
      <c r="R7" s="35"/>
    </row>
    <row r="8" customFormat="false" ht="15" hidden="false" customHeight="false" outlineLevel="0" collapsed="false">
      <c r="B8" s="28" t="n">
        <v>3</v>
      </c>
      <c r="C8" s="29"/>
      <c r="D8" s="30" t="n">
        <v>0</v>
      </c>
      <c r="E8" s="30" t="n">
        <v>0</v>
      </c>
      <c r="F8" s="30" t="n">
        <v>0</v>
      </c>
      <c r="G8" s="30" t="n">
        <v>0</v>
      </c>
      <c r="H8" s="30" t="n">
        <v>0</v>
      </c>
      <c r="I8" s="30" t="n">
        <v>0</v>
      </c>
      <c r="J8" s="30" t="n">
        <v>0</v>
      </c>
      <c r="K8" s="30" t="n">
        <v>0</v>
      </c>
      <c r="L8" s="30" t="n">
        <v>0</v>
      </c>
      <c r="M8" s="30" t="n">
        <v>0</v>
      </c>
      <c r="N8" s="31" t="n">
        <f aca="false">SUM(D8:M8)</f>
        <v>0</v>
      </c>
      <c r="O8" s="32" t="n">
        <f aca="false">ROUND('Runway Calculator'!D29/4.33,0)</f>
        <v>0</v>
      </c>
      <c r="P8" s="33" t="n">
        <f aca="false">O8-N8</f>
        <v>0</v>
      </c>
      <c r="Q8" s="34" t="n">
        <f aca="false">Q7+N8</f>
        <v>0</v>
      </c>
      <c r="R8" s="35"/>
    </row>
    <row r="9" customFormat="false" ht="15" hidden="false" customHeight="false" outlineLevel="0" collapsed="false">
      <c r="B9" s="28" t="n">
        <v>4</v>
      </c>
      <c r="C9" s="29"/>
      <c r="D9" s="30" t="n">
        <v>0</v>
      </c>
      <c r="E9" s="30" t="n">
        <v>0</v>
      </c>
      <c r="F9" s="30" t="n">
        <v>0</v>
      </c>
      <c r="G9" s="30" t="n">
        <v>0</v>
      </c>
      <c r="H9" s="30" t="n">
        <v>0</v>
      </c>
      <c r="I9" s="30" t="n">
        <v>0</v>
      </c>
      <c r="J9" s="30" t="n">
        <v>0</v>
      </c>
      <c r="K9" s="30" t="n">
        <v>0</v>
      </c>
      <c r="L9" s="30" t="n">
        <v>0</v>
      </c>
      <c r="M9" s="30" t="n">
        <v>0</v>
      </c>
      <c r="N9" s="31" t="n">
        <f aca="false">SUM(D9:M9)</f>
        <v>0</v>
      </c>
      <c r="O9" s="32" t="n">
        <f aca="false">ROUND('Runway Calculator'!D29/4.33,0)</f>
        <v>0</v>
      </c>
      <c r="P9" s="33" t="n">
        <f aca="false">O9-N9</f>
        <v>0</v>
      </c>
      <c r="Q9" s="34" t="n">
        <f aca="false">Q8+N9</f>
        <v>0</v>
      </c>
      <c r="R9" s="35"/>
    </row>
    <row r="10" customFormat="false" ht="15" hidden="false" customHeight="false" outlineLevel="0" collapsed="false">
      <c r="B10" s="28" t="n">
        <v>5</v>
      </c>
      <c r="C10" s="29"/>
      <c r="D10" s="30" t="n">
        <v>0</v>
      </c>
      <c r="E10" s="30" t="n">
        <v>0</v>
      </c>
      <c r="F10" s="30" t="n">
        <v>0</v>
      </c>
      <c r="G10" s="30" t="n">
        <v>0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0</v>
      </c>
      <c r="M10" s="30" t="n">
        <v>0</v>
      </c>
      <c r="N10" s="31" t="n">
        <f aca="false">SUM(D10:M10)</f>
        <v>0</v>
      </c>
      <c r="O10" s="32" t="n">
        <f aca="false">ROUND('Runway Calculator'!D29/4.33,0)</f>
        <v>0</v>
      </c>
      <c r="P10" s="33" t="n">
        <f aca="false">O10-N10</f>
        <v>0</v>
      </c>
      <c r="Q10" s="34" t="n">
        <f aca="false">Q9+N10</f>
        <v>0</v>
      </c>
      <c r="R10" s="35"/>
    </row>
    <row r="11" customFormat="false" ht="15" hidden="false" customHeight="false" outlineLevel="0" collapsed="false">
      <c r="B11" s="28" t="n">
        <v>6</v>
      </c>
      <c r="C11" s="29"/>
      <c r="D11" s="30" t="n">
        <v>0</v>
      </c>
      <c r="E11" s="30" t="n">
        <v>0</v>
      </c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1" t="n">
        <f aca="false">SUM(D11:M11)</f>
        <v>0</v>
      </c>
      <c r="O11" s="32" t="n">
        <f aca="false">ROUND('Runway Calculator'!D29/4.33,0)</f>
        <v>0</v>
      </c>
      <c r="P11" s="33" t="n">
        <f aca="false">O11-N11</f>
        <v>0</v>
      </c>
      <c r="Q11" s="34" t="n">
        <f aca="false">Q10+N11</f>
        <v>0</v>
      </c>
      <c r="R11" s="35"/>
    </row>
    <row r="12" customFormat="false" ht="15" hidden="false" customHeight="false" outlineLevel="0" collapsed="false">
      <c r="B12" s="28" t="n">
        <v>7</v>
      </c>
      <c r="C12" s="29"/>
      <c r="D12" s="30" t="n">
        <v>0</v>
      </c>
      <c r="E12" s="30" t="n">
        <v>0</v>
      </c>
      <c r="F12" s="30" t="n">
        <v>0</v>
      </c>
      <c r="G12" s="30" t="n">
        <v>0</v>
      </c>
      <c r="H12" s="30" t="n">
        <v>0</v>
      </c>
      <c r="I12" s="30" t="n">
        <v>0</v>
      </c>
      <c r="J12" s="30" t="n">
        <v>0</v>
      </c>
      <c r="K12" s="30" t="n">
        <v>0</v>
      </c>
      <c r="L12" s="30" t="n">
        <v>0</v>
      </c>
      <c r="M12" s="30" t="n">
        <v>0</v>
      </c>
      <c r="N12" s="31" t="n">
        <f aca="false">SUM(D12:M12)</f>
        <v>0</v>
      </c>
      <c r="O12" s="32" t="n">
        <f aca="false">ROUND('Runway Calculator'!D29/4.33,0)</f>
        <v>0</v>
      </c>
      <c r="P12" s="33" t="n">
        <f aca="false">O12-N12</f>
        <v>0</v>
      </c>
      <c r="Q12" s="34" t="n">
        <f aca="false">Q11+N12</f>
        <v>0</v>
      </c>
      <c r="R12" s="35"/>
    </row>
    <row r="13" customFormat="false" ht="15" hidden="false" customHeight="false" outlineLevel="0" collapsed="false">
      <c r="B13" s="28" t="n">
        <v>8</v>
      </c>
      <c r="C13" s="29"/>
      <c r="D13" s="30" t="n">
        <v>0</v>
      </c>
      <c r="E13" s="30" t="n">
        <v>0</v>
      </c>
      <c r="F13" s="30" t="n">
        <v>0</v>
      </c>
      <c r="G13" s="30" t="n">
        <v>0</v>
      </c>
      <c r="H13" s="30" t="n">
        <v>0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1" t="n">
        <f aca="false">SUM(D13:M13)</f>
        <v>0</v>
      </c>
      <c r="O13" s="32" t="n">
        <f aca="false">ROUND('Runway Calculator'!D29/4.33,0)</f>
        <v>0</v>
      </c>
      <c r="P13" s="33" t="n">
        <f aca="false">O13-N13</f>
        <v>0</v>
      </c>
      <c r="Q13" s="34" t="n">
        <f aca="false">Q12+N13</f>
        <v>0</v>
      </c>
      <c r="R13" s="35"/>
    </row>
    <row r="14" customFormat="false" ht="15" hidden="false" customHeight="false" outlineLevel="0" collapsed="false">
      <c r="B14" s="28" t="n">
        <v>9</v>
      </c>
      <c r="C14" s="29"/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1" t="n">
        <f aca="false">SUM(D14:M14)</f>
        <v>0</v>
      </c>
      <c r="O14" s="32" t="n">
        <f aca="false">ROUND('Runway Calculator'!D29/4.33,0)</f>
        <v>0</v>
      </c>
      <c r="P14" s="33" t="n">
        <f aca="false">O14-N14</f>
        <v>0</v>
      </c>
      <c r="Q14" s="34" t="n">
        <f aca="false">Q13+N14</f>
        <v>0</v>
      </c>
      <c r="R14" s="35"/>
    </row>
    <row r="15" customFormat="false" ht="15" hidden="false" customHeight="false" outlineLevel="0" collapsed="false">
      <c r="B15" s="28" t="n">
        <v>10</v>
      </c>
      <c r="C15" s="29"/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1" t="n">
        <f aca="false">SUM(D15:M15)</f>
        <v>0</v>
      </c>
      <c r="O15" s="32" t="n">
        <f aca="false">ROUND('Runway Calculator'!D29/4.33,0)</f>
        <v>0</v>
      </c>
      <c r="P15" s="33" t="n">
        <f aca="false">O15-N15</f>
        <v>0</v>
      </c>
      <c r="Q15" s="34" t="n">
        <f aca="false">Q14+N15</f>
        <v>0</v>
      </c>
      <c r="R15" s="35"/>
    </row>
    <row r="16" customFormat="false" ht="15" hidden="false" customHeight="false" outlineLevel="0" collapsed="false">
      <c r="B16" s="28" t="n">
        <v>11</v>
      </c>
      <c r="C16" s="29"/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1" t="n">
        <f aca="false">SUM(D16:M16)</f>
        <v>0</v>
      </c>
      <c r="O16" s="32" t="n">
        <f aca="false">ROUND('Runway Calculator'!D29/4.33,0)</f>
        <v>0</v>
      </c>
      <c r="P16" s="33" t="n">
        <f aca="false">O16-N16</f>
        <v>0</v>
      </c>
      <c r="Q16" s="34" t="n">
        <f aca="false">Q15+N16</f>
        <v>0</v>
      </c>
      <c r="R16" s="35"/>
    </row>
    <row r="17" customFormat="false" ht="15" hidden="false" customHeight="false" outlineLevel="0" collapsed="false">
      <c r="B17" s="28" t="n">
        <v>12</v>
      </c>
      <c r="C17" s="29"/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1" t="n">
        <f aca="false">SUM(D17:M17)</f>
        <v>0</v>
      </c>
      <c r="O17" s="32" t="n">
        <f aca="false">ROUND('Runway Calculator'!D29/4.33,0)</f>
        <v>0</v>
      </c>
      <c r="P17" s="33" t="n">
        <f aca="false">O17-N17</f>
        <v>0</v>
      </c>
      <c r="Q17" s="34" t="n">
        <f aca="false">Q16+N17</f>
        <v>0</v>
      </c>
      <c r="R17" s="35"/>
    </row>
    <row r="18" customFormat="false" ht="15" hidden="false" customHeight="false" outlineLevel="0" collapsed="false">
      <c r="B18" s="28" t="n">
        <v>13</v>
      </c>
      <c r="C18" s="29"/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1" t="n">
        <f aca="false">SUM(D18:M18)</f>
        <v>0</v>
      </c>
      <c r="O18" s="32" t="n">
        <f aca="false">ROUND('Runway Calculator'!D29/4.33,0)</f>
        <v>0</v>
      </c>
      <c r="P18" s="33" t="n">
        <f aca="false">O18-N18</f>
        <v>0</v>
      </c>
      <c r="Q18" s="34" t="n">
        <f aca="false">Q17+N18</f>
        <v>0</v>
      </c>
      <c r="R18" s="35"/>
    </row>
    <row r="19" customFormat="false" ht="15" hidden="false" customHeight="false" outlineLevel="0" collapsed="false">
      <c r="B19" s="28" t="n">
        <v>14</v>
      </c>
      <c r="C19" s="29"/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1" t="n">
        <f aca="false">SUM(D19:M19)</f>
        <v>0</v>
      </c>
      <c r="O19" s="32" t="n">
        <f aca="false">ROUND('Runway Calculator'!D29/4.33,0)</f>
        <v>0</v>
      </c>
      <c r="P19" s="33" t="n">
        <f aca="false">O19-N19</f>
        <v>0</v>
      </c>
      <c r="Q19" s="34" t="n">
        <f aca="false">Q18+N19</f>
        <v>0</v>
      </c>
      <c r="R19" s="35"/>
    </row>
    <row r="20" customFormat="false" ht="15" hidden="false" customHeight="false" outlineLevel="0" collapsed="false">
      <c r="B20" s="28" t="n">
        <v>15</v>
      </c>
      <c r="C20" s="29"/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1" t="n">
        <f aca="false">SUM(D20:M20)</f>
        <v>0</v>
      </c>
      <c r="O20" s="32" t="n">
        <f aca="false">ROUND('Runway Calculator'!D29/4.33,0)</f>
        <v>0</v>
      </c>
      <c r="P20" s="33" t="n">
        <f aca="false">O20-N20</f>
        <v>0</v>
      </c>
      <c r="Q20" s="34" t="n">
        <f aca="false">Q19+N20</f>
        <v>0</v>
      </c>
      <c r="R20" s="35"/>
    </row>
    <row r="21" customFormat="false" ht="15" hidden="false" customHeight="false" outlineLevel="0" collapsed="false">
      <c r="B21" s="28" t="n">
        <v>16</v>
      </c>
      <c r="C21" s="29"/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31" t="n">
        <f aca="false">SUM(D21:M21)</f>
        <v>0</v>
      </c>
      <c r="O21" s="32" t="n">
        <f aca="false">ROUND('Runway Calculator'!D29/4.33,0)</f>
        <v>0</v>
      </c>
      <c r="P21" s="33" t="n">
        <f aca="false">O21-N21</f>
        <v>0</v>
      </c>
      <c r="Q21" s="34" t="n">
        <f aca="false">Q20+N21</f>
        <v>0</v>
      </c>
      <c r="R21" s="35"/>
    </row>
    <row r="22" customFormat="false" ht="15" hidden="false" customHeight="false" outlineLevel="0" collapsed="false">
      <c r="B22" s="28" t="n">
        <v>17</v>
      </c>
      <c r="C22" s="29"/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31" t="n">
        <f aca="false">SUM(D22:M22)</f>
        <v>0</v>
      </c>
      <c r="O22" s="32" t="n">
        <f aca="false">ROUND('Runway Calculator'!D29/4.33,0)</f>
        <v>0</v>
      </c>
      <c r="P22" s="33" t="n">
        <f aca="false">O22-N22</f>
        <v>0</v>
      </c>
      <c r="Q22" s="34" t="n">
        <f aca="false">Q21+N22</f>
        <v>0</v>
      </c>
      <c r="R22" s="35"/>
    </row>
    <row r="23" customFormat="false" ht="15" hidden="false" customHeight="false" outlineLevel="0" collapsed="false">
      <c r="B23" s="28" t="n">
        <v>18</v>
      </c>
      <c r="C23" s="29"/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31" t="n">
        <f aca="false">SUM(D23:M23)</f>
        <v>0</v>
      </c>
      <c r="O23" s="32" t="n">
        <f aca="false">ROUND('Runway Calculator'!D29/4.33,0)</f>
        <v>0</v>
      </c>
      <c r="P23" s="33" t="n">
        <f aca="false">O23-N23</f>
        <v>0</v>
      </c>
      <c r="Q23" s="34" t="n">
        <f aca="false">Q22+N23</f>
        <v>0</v>
      </c>
      <c r="R23" s="35"/>
    </row>
    <row r="24" customFormat="false" ht="15" hidden="false" customHeight="false" outlineLevel="0" collapsed="false">
      <c r="B24" s="28" t="n">
        <v>19</v>
      </c>
      <c r="C24" s="29"/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31" t="n">
        <f aca="false">SUM(D24:M24)</f>
        <v>0</v>
      </c>
      <c r="O24" s="32" t="n">
        <f aca="false">ROUND('Runway Calculator'!D29/4.33,0)</f>
        <v>0</v>
      </c>
      <c r="P24" s="33" t="n">
        <f aca="false">O24-N24</f>
        <v>0</v>
      </c>
      <c r="Q24" s="34" t="n">
        <f aca="false">Q23+N24</f>
        <v>0</v>
      </c>
      <c r="R24" s="35"/>
    </row>
    <row r="25" customFormat="false" ht="15" hidden="false" customHeight="false" outlineLevel="0" collapsed="false">
      <c r="B25" s="28" t="n">
        <v>20</v>
      </c>
      <c r="C25" s="29"/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31" t="n">
        <f aca="false">SUM(D25:M25)</f>
        <v>0</v>
      </c>
      <c r="O25" s="32" t="n">
        <f aca="false">ROUND('Runway Calculator'!D29/4.33,0)</f>
        <v>0</v>
      </c>
      <c r="P25" s="33" t="n">
        <f aca="false">O25-N25</f>
        <v>0</v>
      </c>
      <c r="Q25" s="34" t="n">
        <f aca="false">Q24+N25</f>
        <v>0</v>
      </c>
      <c r="R25" s="35"/>
    </row>
    <row r="26" customFormat="false" ht="15" hidden="false" customHeight="false" outlineLevel="0" collapsed="false">
      <c r="B26" s="28" t="n">
        <v>21</v>
      </c>
      <c r="C26" s="29"/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31" t="n">
        <f aca="false">SUM(D26:M26)</f>
        <v>0</v>
      </c>
      <c r="O26" s="32" t="n">
        <f aca="false">ROUND('Runway Calculator'!D29/4.33,0)</f>
        <v>0</v>
      </c>
      <c r="P26" s="33" t="n">
        <f aca="false">O26-N26</f>
        <v>0</v>
      </c>
      <c r="Q26" s="34" t="n">
        <f aca="false">Q25+N26</f>
        <v>0</v>
      </c>
      <c r="R26" s="35"/>
    </row>
    <row r="27" customFormat="false" ht="15" hidden="false" customHeight="false" outlineLevel="0" collapsed="false">
      <c r="B27" s="28" t="n">
        <v>22</v>
      </c>
      <c r="C27" s="29"/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31" t="n">
        <f aca="false">SUM(D27:M27)</f>
        <v>0</v>
      </c>
      <c r="O27" s="32" t="n">
        <f aca="false">ROUND('Runway Calculator'!D29/4.33,0)</f>
        <v>0</v>
      </c>
      <c r="P27" s="33" t="n">
        <f aca="false">O27-N27</f>
        <v>0</v>
      </c>
      <c r="Q27" s="34" t="n">
        <f aca="false">Q26+N27</f>
        <v>0</v>
      </c>
      <c r="R27" s="35"/>
    </row>
    <row r="28" customFormat="false" ht="15" hidden="false" customHeight="false" outlineLevel="0" collapsed="false">
      <c r="B28" s="28" t="n">
        <v>23</v>
      </c>
      <c r="C28" s="29"/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1" t="n">
        <f aca="false">SUM(D28:M28)</f>
        <v>0</v>
      </c>
      <c r="O28" s="32" t="n">
        <f aca="false">ROUND('Runway Calculator'!D29/4.33,0)</f>
        <v>0</v>
      </c>
      <c r="P28" s="33" t="n">
        <f aca="false">O28-N28</f>
        <v>0</v>
      </c>
      <c r="Q28" s="34" t="n">
        <f aca="false">Q27+N28</f>
        <v>0</v>
      </c>
      <c r="R28" s="35"/>
    </row>
    <row r="29" customFormat="false" ht="15" hidden="false" customHeight="false" outlineLevel="0" collapsed="false">
      <c r="B29" s="28" t="n">
        <v>24</v>
      </c>
      <c r="C29" s="29"/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1" t="n">
        <f aca="false">SUM(D29:M29)</f>
        <v>0</v>
      </c>
      <c r="O29" s="32" t="n">
        <f aca="false">ROUND('Runway Calculator'!D29/4.33,0)</f>
        <v>0</v>
      </c>
      <c r="P29" s="33" t="n">
        <f aca="false">O29-N29</f>
        <v>0</v>
      </c>
      <c r="Q29" s="34" t="n">
        <f aca="false">Q28+N29</f>
        <v>0</v>
      </c>
      <c r="R29" s="35"/>
    </row>
    <row r="30" customFormat="false" ht="15" hidden="false" customHeight="false" outlineLevel="0" collapsed="false">
      <c r="B30" s="28" t="n">
        <v>25</v>
      </c>
      <c r="C30" s="29"/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31" t="n">
        <f aca="false">SUM(D30:M30)</f>
        <v>0</v>
      </c>
      <c r="O30" s="32" t="n">
        <f aca="false">ROUND('Runway Calculator'!D29/4.33,0)</f>
        <v>0</v>
      </c>
      <c r="P30" s="33" t="n">
        <f aca="false">O30-N30</f>
        <v>0</v>
      </c>
      <c r="Q30" s="34" t="n">
        <f aca="false">Q29+N30</f>
        <v>0</v>
      </c>
      <c r="R30" s="35"/>
    </row>
    <row r="31" customFormat="false" ht="15" hidden="false" customHeight="false" outlineLevel="0" collapsed="false">
      <c r="B31" s="28" t="n">
        <v>26</v>
      </c>
      <c r="C31" s="29"/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31" t="n">
        <f aca="false">SUM(D31:M31)</f>
        <v>0</v>
      </c>
      <c r="O31" s="32" t="n">
        <f aca="false">ROUND('Runway Calculator'!D29/4.33,0)</f>
        <v>0</v>
      </c>
      <c r="P31" s="33" t="n">
        <f aca="false">O31-N31</f>
        <v>0</v>
      </c>
      <c r="Q31" s="34" t="n">
        <f aca="false">Q30+N31</f>
        <v>0</v>
      </c>
      <c r="R31" s="35"/>
    </row>
    <row r="32" customFormat="false" ht="15" hidden="false" customHeight="false" outlineLevel="0" collapsed="false">
      <c r="B32" s="28" t="n">
        <v>27</v>
      </c>
      <c r="C32" s="29"/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31" t="n">
        <f aca="false">SUM(D32:M32)</f>
        <v>0</v>
      </c>
      <c r="O32" s="32" t="n">
        <f aca="false">ROUND('Runway Calculator'!D29/4.33,0)</f>
        <v>0</v>
      </c>
      <c r="P32" s="33" t="n">
        <f aca="false">O32-N32</f>
        <v>0</v>
      </c>
      <c r="Q32" s="34" t="n">
        <f aca="false">Q31+N32</f>
        <v>0</v>
      </c>
      <c r="R32" s="35"/>
    </row>
    <row r="33" customFormat="false" ht="15" hidden="false" customHeight="false" outlineLevel="0" collapsed="false">
      <c r="B33" s="28" t="n">
        <v>28</v>
      </c>
      <c r="C33" s="29"/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31" t="n">
        <f aca="false">SUM(D33:M33)</f>
        <v>0</v>
      </c>
      <c r="O33" s="32" t="n">
        <f aca="false">ROUND('Runway Calculator'!D29/4.33,0)</f>
        <v>0</v>
      </c>
      <c r="P33" s="33" t="n">
        <f aca="false">O33-N33</f>
        <v>0</v>
      </c>
      <c r="Q33" s="34" t="n">
        <f aca="false">Q32+N33</f>
        <v>0</v>
      </c>
      <c r="R33" s="35"/>
    </row>
    <row r="34" customFormat="false" ht="15" hidden="false" customHeight="false" outlineLevel="0" collapsed="false">
      <c r="B34" s="28" t="n">
        <v>29</v>
      </c>
      <c r="C34" s="29"/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31" t="n">
        <f aca="false">SUM(D34:M34)</f>
        <v>0</v>
      </c>
      <c r="O34" s="32" t="n">
        <f aca="false">ROUND('Runway Calculator'!D29/4.33,0)</f>
        <v>0</v>
      </c>
      <c r="P34" s="33" t="n">
        <f aca="false">O34-N34</f>
        <v>0</v>
      </c>
      <c r="Q34" s="34" t="n">
        <f aca="false">Q33+N34</f>
        <v>0</v>
      </c>
      <c r="R34" s="35"/>
    </row>
    <row r="35" customFormat="false" ht="15" hidden="false" customHeight="false" outlineLevel="0" collapsed="false">
      <c r="B35" s="28" t="n">
        <v>30</v>
      </c>
      <c r="C35" s="29"/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31" t="n">
        <f aca="false">SUM(D35:M35)</f>
        <v>0</v>
      </c>
      <c r="O35" s="32" t="n">
        <f aca="false">ROUND('Runway Calculator'!D29/4.33,0)</f>
        <v>0</v>
      </c>
      <c r="P35" s="33" t="n">
        <f aca="false">O35-N35</f>
        <v>0</v>
      </c>
      <c r="Q35" s="34" t="n">
        <f aca="false">Q34+N35</f>
        <v>0</v>
      </c>
      <c r="R35" s="35"/>
    </row>
    <row r="36" customFormat="false" ht="15" hidden="false" customHeight="false" outlineLevel="0" collapsed="false">
      <c r="B36" s="28" t="n">
        <v>31</v>
      </c>
      <c r="C36" s="29"/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31" t="n">
        <f aca="false">SUM(D36:M36)</f>
        <v>0</v>
      </c>
      <c r="O36" s="32" t="n">
        <f aca="false">ROUND('Runway Calculator'!D29/4.33,0)</f>
        <v>0</v>
      </c>
      <c r="P36" s="33" t="n">
        <f aca="false">O36-N36</f>
        <v>0</v>
      </c>
      <c r="Q36" s="34" t="n">
        <f aca="false">Q35+N36</f>
        <v>0</v>
      </c>
      <c r="R36" s="35"/>
    </row>
    <row r="37" customFormat="false" ht="15" hidden="false" customHeight="false" outlineLevel="0" collapsed="false">
      <c r="B37" s="28" t="n">
        <v>32</v>
      </c>
      <c r="C37" s="29"/>
      <c r="D37" s="30" t="n">
        <v>0</v>
      </c>
      <c r="E37" s="30" t="n">
        <v>0</v>
      </c>
      <c r="F37" s="30" t="n">
        <v>0</v>
      </c>
      <c r="G37" s="30" t="n">
        <v>0</v>
      </c>
      <c r="H37" s="30" t="n">
        <v>0</v>
      </c>
      <c r="I37" s="30" t="n">
        <v>0</v>
      </c>
      <c r="J37" s="30" t="n">
        <v>0</v>
      </c>
      <c r="K37" s="30" t="n">
        <v>0</v>
      </c>
      <c r="L37" s="30" t="n">
        <v>0</v>
      </c>
      <c r="M37" s="30" t="n">
        <v>0</v>
      </c>
      <c r="N37" s="31" t="n">
        <f aca="false">SUM(D37:M37)</f>
        <v>0</v>
      </c>
      <c r="O37" s="32" t="n">
        <f aca="false">ROUND('Runway Calculator'!D29/4.33,0)</f>
        <v>0</v>
      </c>
      <c r="P37" s="33" t="n">
        <f aca="false">O37-N37</f>
        <v>0</v>
      </c>
      <c r="Q37" s="34" t="n">
        <f aca="false">Q36+N37</f>
        <v>0</v>
      </c>
      <c r="R37" s="35"/>
    </row>
    <row r="38" customFormat="false" ht="15" hidden="false" customHeight="false" outlineLevel="0" collapsed="false">
      <c r="B38" s="28" t="n">
        <v>33</v>
      </c>
      <c r="C38" s="29"/>
      <c r="D38" s="30" t="n">
        <v>0</v>
      </c>
      <c r="E38" s="30" t="n">
        <v>0</v>
      </c>
      <c r="F38" s="30" t="n">
        <v>0</v>
      </c>
      <c r="G38" s="30" t="n">
        <v>0</v>
      </c>
      <c r="H38" s="30" t="n">
        <v>0</v>
      </c>
      <c r="I38" s="30" t="n">
        <v>0</v>
      </c>
      <c r="J38" s="30" t="n">
        <v>0</v>
      </c>
      <c r="K38" s="30" t="n">
        <v>0</v>
      </c>
      <c r="L38" s="30" t="n">
        <v>0</v>
      </c>
      <c r="M38" s="30" t="n">
        <v>0</v>
      </c>
      <c r="N38" s="31" t="n">
        <f aca="false">SUM(D38:M38)</f>
        <v>0</v>
      </c>
      <c r="O38" s="32" t="n">
        <f aca="false">ROUND('Runway Calculator'!D29/4.33,0)</f>
        <v>0</v>
      </c>
      <c r="P38" s="33" t="n">
        <f aca="false">O38-N38</f>
        <v>0</v>
      </c>
      <c r="Q38" s="34" t="n">
        <f aca="false">Q37+N38</f>
        <v>0</v>
      </c>
      <c r="R38" s="35"/>
    </row>
    <row r="39" customFormat="false" ht="15" hidden="false" customHeight="false" outlineLevel="0" collapsed="false">
      <c r="B39" s="28" t="n">
        <v>34</v>
      </c>
      <c r="C39" s="29"/>
      <c r="D39" s="30" t="n">
        <v>0</v>
      </c>
      <c r="E39" s="30" t="n">
        <v>0</v>
      </c>
      <c r="F39" s="30" t="n">
        <v>0</v>
      </c>
      <c r="G39" s="30" t="n">
        <v>0</v>
      </c>
      <c r="H39" s="30" t="n">
        <v>0</v>
      </c>
      <c r="I39" s="30" t="n">
        <v>0</v>
      </c>
      <c r="J39" s="30" t="n">
        <v>0</v>
      </c>
      <c r="K39" s="30" t="n">
        <v>0</v>
      </c>
      <c r="L39" s="30" t="n">
        <v>0</v>
      </c>
      <c r="M39" s="30" t="n">
        <v>0</v>
      </c>
      <c r="N39" s="31" t="n">
        <f aca="false">SUM(D39:M39)</f>
        <v>0</v>
      </c>
      <c r="O39" s="32" t="n">
        <f aca="false">ROUND('Runway Calculator'!D29/4.33,0)</f>
        <v>0</v>
      </c>
      <c r="P39" s="33" t="n">
        <f aca="false">O39-N39</f>
        <v>0</v>
      </c>
      <c r="Q39" s="34" t="n">
        <f aca="false">Q38+N39</f>
        <v>0</v>
      </c>
      <c r="R39" s="35"/>
    </row>
    <row r="40" customFormat="false" ht="15" hidden="false" customHeight="false" outlineLevel="0" collapsed="false">
      <c r="B40" s="28" t="n">
        <v>35</v>
      </c>
      <c r="C40" s="29"/>
      <c r="D40" s="30" t="n">
        <v>0</v>
      </c>
      <c r="E40" s="30" t="n">
        <v>0</v>
      </c>
      <c r="F40" s="30" t="n">
        <v>0</v>
      </c>
      <c r="G40" s="30" t="n">
        <v>0</v>
      </c>
      <c r="H40" s="30" t="n">
        <v>0</v>
      </c>
      <c r="I40" s="30" t="n">
        <v>0</v>
      </c>
      <c r="J40" s="30" t="n">
        <v>0</v>
      </c>
      <c r="K40" s="30" t="n">
        <v>0</v>
      </c>
      <c r="L40" s="30" t="n">
        <v>0</v>
      </c>
      <c r="M40" s="30" t="n">
        <v>0</v>
      </c>
      <c r="N40" s="31" t="n">
        <f aca="false">SUM(D40:M40)</f>
        <v>0</v>
      </c>
      <c r="O40" s="32" t="n">
        <f aca="false">ROUND('Runway Calculator'!D29/4.33,0)</f>
        <v>0</v>
      </c>
      <c r="P40" s="33" t="n">
        <f aca="false">O40-N40</f>
        <v>0</v>
      </c>
      <c r="Q40" s="34" t="n">
        <f aca="false">Q39+N40</f>
        <v>0</v>
      </c>
      <c r="R40" s="35"/>
    </row>
    <row r="41" customFormat="false" ht="15" hidden="false" customHeight="false" outlineLevel="0" collapsed="false">
      <c r="B41" s="28" t="n">
        <v>36</v>
      </c>
      <c r="C41" s="29"/>
      <c r="D41" s="30" t="n">
        <v>0</v>
      </c>
      <c r="E41" s="30" t="n">
        <v>0</v>
      </c>
      <c r="F41" s="30" t="n">
        <v>0</v>
      </c>
      <c r="G41" s="30" t="n">
        <v>0</v>
      </c>
      <c r="H41" s="30" t="n">
        <v>0</v>
      </c>
      <c r="I41" s="30" t="n">
        <v>0</v>
      </c>
      <c r="J41" s="30" t="n">
        <v>0</v>
      </c>
      <c r="K41" s="30" t="n">
        <v>0</v>
      </c>
      <c r="L41" s="30" t="n">
        <v>0</v>
      </c>
      <c r="M41" s="30" t="n">
        <v>0</v>
      </c>
      <c r="N41" s="31" t="n">
        <f aca="false">SUM(D41:M41)</f>
        <v>0</v>
      </c>
      <c r="O41" s="32" t="n">
        <f aca="false">ROUND('Runway Calculator'!D29/4.33,0)</f>
        <v>0</v>
      </c>
      <c r="P41" s="33" t="n">
        <f aca="false">O41-N41</f>
        <v>0</v>
      </c>
      <c r="Q41" s="34" t="n">
        <f aca="false">Q40+N41</f>
        <v>0</v>
      </c>
      <c r="R41" s="35"/>
    </row>
    <row r="42" customFormat="false" ht="15" hidden="false" customHeight="false" outlineLevel="0" collapsed="false">
      <c r="B42" s="28" t="n">
        <v>37</v>
      </c>
      <c r="C42" s="29"/>
      <c r="D42" s="30" t="n">
        <v>0</v>
      </c>
      <c r="E42" s="30" t="n">
        <v>0</v>
      </c>
      <c r="F42" s="30" t="n">
        <v>0</v>
      </c>
      <c r="G42" s="30" t="n">
        <v>0</v>
      </c>
      <c r="H42" s="30" t="n">
        <v>0</v>
      </c>
      <c r="I42" s="30" t="n">
        <v>0</v>
      </c>
      <c r="J42" s="30" t="n">
        <v>0</v>
      </c>
      <c r="K42" s="30" t="n">
        <v>0</v>
      </c>
      <c r="L42" s="30" t="n">
        <v>0</v>
      </c>
      <c r="M42" s="30" t="n">
        <v>0</v>
      </c>
      <c r="N42" s="31" t="n">
        <f aca="false">SUM(D42:M42)</f>
        <v>0</v>
      </c>
      <c r="O42" s="32" t="n">
        <f aca="false">ROUND('Runway Calculator'!D29/4.33,0)</f>
        <v>0</v>
      </c>
      <c r="P42" s="33" t="n">
        <f aca="false">O42-N42</f>
        <v>0</v>
      </c>
      <c r="Q42" s="34" t="n">
        <f aca="false">Q41+N42</f>
        <v>0</v>
      </c>
      <c r="R42" s="35"/>
    </row>
    <row r="43" customFormat="false" ht="15" hidden="false" customHeight="false" outlineLevel="0" collapsed="false">
      <c r="B43" s="28" t="n">
        <v>38</v>
      </c>
      <c r="C43" s="29"/>
      <c r="D43" s="30" t="n">
        <v>0</v>
      </c>
      <c r="E43" s="30" t="n">
        <v>0</v>
      </c>
      <c r="F43" s="30" t="n">
        <v>0</v>
      </c>
      <c r="G43" s="30" t="n">
        <v>0</v>
      </c>
      <c r="H43" s="30" t="n">
        <v>0</v>
      </c>
      <c r="I43" s="30" t="n">
        <v>0</v>
      </c>
      <c r="J43" s="30" t="n">
        <v>0</v>
      </c>
      <c r="K43" s="30" t="n">
        <v>0</v>
      </c>
      <c r="L43" s="30" t="n">
        <v>0</v>
      </c>
      <c r="M43" s="30" t="n">
        <v>0</v>
      </c>
      <c r="N43" s="31" t="n">
        <f aca="false">SUM(D43:M43)</f>
        <v>0</v>
      </c>
      <c r="O43" s="32" t="n">
        <f aca="false">ROUND('Runway Calculator'!D29/4.33,0)</f>
        <v>0</v>
      </c>
      <c r="P43" s="33" t="n">
        <f aca="false">O43-N43</f>
        <v>0</v>
      </c>
      <c r="Q43" s="34" t="n">
        <f aca="false">Q42+N43</f>
        <v>0</v>
      </c>
      <c r="R43" s="35"/>
    </row>
    <row r="44" customFormat="false" ht="15" hidden="false" customHeight="false" outlineLevel="0" collapsed="false">
      <c r="B44" s="28" t="n">
        <v>39</v>
      </c>
      <c r="C44" s="29"/>
      <c r="D44" s="30" t="n">
        <v>0</v>
      </c>
      <c r="E44" s="30" t="n">
        <v>0</v>
      </c>
      <c r="F44" s="30" t="n">
        <v>0</v>
      </c>
      <c r="G44" s="30" t="n">
        <v>0</v>
      </c>
      <c r="H44" s="30" t="n">
        <v>0</v>
      </c>
      <c r="I44" s="30" t="n">
        <v>0</v>
      </c>
      <c r="J44" s="30" t="n">
        <v>0</v>
      </c>
      <c r="K44" s="30" t="n">
        <v>0</v>
      </c>
      <c r="L44" s="30" t="n">
        <v>0</v>
      </c>
      <c r="M44" s="30" t="n">
        <v>0</v>
      </c>
      <c r="N44" s="31" t="n">
        <f aca="false">SUM(D44:M44)</f>
        <v>0</v>
      </c>
      <c r="O44" s="32" t="n">
        <f aca="false">ROUND('Runway Calculator'!D29/4.33,0)</f>
        <v>0</v>
      </c>
      <c r="P44" s="33" t="n">
        <f aca="false">O44-N44</f>
        <v>0</v>
      </c>
      <c r="Q44" s="34" t="n">
        <f aca="false">Q43+N44</f>
        <v>0</v>
      </c>
      <c r="R44" s="35"/>
    </row>
    <row r="45" customFormat="false" ht="15" hidden="false" customHeight="false" outlineLevel="0" collapsed="false">
      <c r="B45" s="28" t="n">
        <v>40</v>
      </c>
      <c r="C45" s="29"/>
      <c r="D45" s="30" t="n">
        <v>0</v>
      </c>
      <c r="E45" s="30" t="n">
        <v>0</v>
      </c>
      <c r="F45" s="30" t="n">
        <v>0</v>
      </c>
      <c r="G45" s="30" t="n">
        <v>0</v>
      </c>
      <c r="H45" s="30" t="n">
        <v>0</v>
      </c>
      <c r="I45" s="30" t="n">
        <v>0</v>
      </c>
      <c r="J45" s="30" t="n">
        <v>0</v>
      </c>
      <c r="K45" s="30" t="n">
        <v>0</v>
      </c>
      <c r="L45" s="30" t="n">
        <v>0</v>
      </c>
      <c r="M45" s="30" t="n">
        <v>0</v>
      </c>
      <c r="N45" s="31" t="n">
        <f aca="false">SUM(D45:M45)</f>
        <v>0</v>
      </c>
      <c r="O45" s="32" t="n">
        <f aca="false">ROUND('Runway Calculator'!D29/4.33,0)</f>
        <v>0</v>
      </c>
      <c r="P45" s="33" t="n">
        <f aca="false">O45-N45</f>
        <v>0</v>
      </c>
      <c r="Q45" s="34" t="n">
        <f aca="false">Q44+N45</f>
        <v>0</v>
      </c>
      <c r="R45" s="35"/>
    </row>
    <row r="46" customFormat="false" ht="15" hidden="false" customHeight="false" outlineLevel="0" collapsed="false">
      <c r="B46" s="28" t="n">
        <v>41</v>
      </c>
      <c r="C46" s="29"/>
      <c r="D46" s="30" t="n">
        <v>0</v>
      </c>
      <c r="E46" s="30" t="n">
        <v>0</v>
      </c>
      <c r="F46" s="30" t="n">
        <v>0</v>
      </c>
      <c r="G46" s="30" t="n">
        <v>0</v>
      </c>
      <c r="H46" s="30" t="n">
        <v>0</v>
      </c>
      <c r="I46" s="30" t="n">
        <v>0</v>
      </c>
      <c r="J46" s="30" t="n">
        <v>0</v>
      </c>
      <c r="K46" s="30" t="n">
        <v>0</v>
      </c>
      <c r="L46" s="30" t="n">
        <v>0</v>
      </c>
      <c r="M46" s="30" t="n">
        <v>0</v>
      </c>
      <c r="N46" s="31" t="n">
        <f aca="false">SUM(D46:M46)</f>
        <v>0</v>
      </c>
      <c r="O46" s="32" t="n">
        <f aca="false">ROUND('Runway Calculator'!D29/4.33,0)</f>
        <v>0</v>
      </c>
      <c r="P46" s="33" t="n">
        <f aca="false">O46-N46</f>
        <v>0</v>
      </c>
      <c r="Q46" s="34" t="n">
        <f aca="false">Q45+N46</f>
        <v>0</v>
      </c>
      <c r="R46" s="35"/>
    </row>
    <row r="47" customFormat="false" ht="15" hidden="false" customHeight="false" outlineLevel="0" collapsed="false">
      <c r="B47" s="28" t="n">
        <v>42</v>
      </c>
      <c r="C47" s="29"/>
      <c r="D47" s="30" t="n">
        <v>0</v>
      </c>
      <c r="E47" s="30" t="n">
        <v>0</v>
      </c>
      <c r="F47" s="30" t="n">
        <v>0</v>
      </c>
      <c r="G47" s="30" t="n">
        <v>0</v>
      </c>
      <c r="H47" s="30" t="n">
        <v>0</v>
      </c>
      <c r="I47" s="30" t="n">
        <v>0</v>
      </c>
      <c r="J47" s="30" t="n">
        <v>0</v>
      </c>
      <c r="K47" s="30" t="n">
        <v>0</v>
      </c>
      <c r="L47" s="30" t="n">
        <v>0</v>
      </c>
      <c r="M47" s="30" t="n">
        <v>0</v>
      </c>
      <c r="N47" s="31" t="n">
        <f aca="false">SUM(D47:M47)</f>
        <v>0</v>
      </c>
      <c r="O47" s="32" t="n">
        <f aca="false">ROUND('Runway Calculator'!D29/4.33,0)</f>
        <v>0</v>
      </c>
      <c r="P47" s="33" t="n">
        <f aca="false">O47-N47</f>
        <v>0</v>
      </c>
      <c r="Q47" s="34" t="n">
        <f aca="false">Q46+N47</f>
        <v>0</v>
      </c>
      <c r="R47" s="35"/>
    </row>
    <row r="48" customFormat="false" ht="15" hidden="false" customHeight="false" outlineLevel="0" collapsed="false">
      <c r="B48" s="28" t="n">
        <v>43</v>
      </c>
      <c r="C48" s="29"/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0" t="n">
        <v>0</v>
      </c>
      <c r="J48" s="30" t="n">
        <v>0</v>
      </c>
      <c r="K48" s="30" t="n">
        <v>0</v>
      </c>
      <c r="L48" s="30" t="n">
        <v>0</v>
      </c>
      <c r="M48" s="30" t="n">
        <v>0</v>
      </c>
      <c r="N48" s="31" t="n">
        <f aca="false">SUM(D48:M48)</f>
        <v>0</v>
      </c>
      <c r="O48" s="32" t="n">
        <f aca="false">ROUND('Runway Calculator'!D29/4.33,0)</f>
        <v>0</v>
      </c>
      <c r="P48" s="33" t="n">
        <f aca="false">O48-N48</f>
        <v>0</v>
      </c>
      <c r="Q48" s="34" t="n">
        <f aca="false">Q47+N48</f>
        <v>0</v>
      </c>
      <c r="R48" s="35"/>
    </row>
    <row r="49" customFormat="false" ht="15" hidden="false" customHeight="false" outlineLevel="0" collapsed="false">
      <c r="B49" s="28" t="n">
        <v>44</v>
      </c>
      <c r="C49" s="29"/>
      <c r="D49" s="30" t="n">
        <v>0</v>
      </c>
      <c r="E49" s="30" t="n">
        <v>0</v>
      </c>
      <c r="F49" s="30" t="n">
        <v>0</v>
      </c>
      <c r="G49" s="30" t="n">
        <v>0</v>
      </c>
      <c r="H49" s="30" t="n">
        <v>0</v>
      </c>
      <c r="I49" s="30" t="n">
        <v>0</v>
      </c>
      <c r="J49" s="30" t="n">
        <v>0</v>
      </c>
      <c r="K49" s="30" t="n">
        <v>0</v>
      </c>
      <c r="L49" s="30" t="n">
        <v>0</v>
      </c>
      <c r="M49" s="30" t="n">
        <v>0</v>
      </c>
      <c r="N49" s="31" t="n">
        <f aca="false">SUM(D49:M49)</f>
        <v>0</v>
      </c>
      <c r="O49" s="32" t="n">
        <f aca="false">ROUND('Runway Calculator'!D29/4.33,0)</f>
        <v>0</v>
      </c>
      <c r="P49" s="33" t="n">
        <f aca="false">O49-N49</f>
        <v>0</v>
      </c>
      <c r="Q49" s="34" t="n">
        <f aca="false">Q48+N49</f>
        <v>0</v>
      </c>
      <c r="R49" s="35"/>
    </row>
    <row r="50" customFormat="false" ht="15" hidden="false" customHeight="false" outlineLevel="0" collapsed="false">
      <c r="B50" s="28" t="n">
        <v>45</v>
      </c>
      <c r="C50" s="29"/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0" t="n">
        <v>0</v>
      </c>
      <c r="J50" s="30" t="n">
        <v>0</v>
      </c>
      <c r="K50" s="30" t="n">
        <v>0</v>
      </c>
      <c r="L50" s="30" t="n">
        <v>0</v>
      </c>
      <c r="M50" s="30" t="n">
        <v>0</v>
      </c>
      <c r="N50" s="31" t="n">
        <f aca="false">SUM(D50:M50)</f>
        <v>0</v>
      </c>
      <c r="O50" s="32" t="n">
        <f aca="false">ROUND('Runway Calculator'!D29/4.33,0)</f>
        <v>0</v>
      </c>
      <c r="P50" s="33" t="n">
        <f aca="false">O50-N50</f>
        <v>0</v>
      </c>
      <c r="Q50" s="34" t="n">
        <f aca="false">Q49+N50</f>
        <v>0</v>
      </c>
      <c r="R50" s="35"/>
    </row>
    <row r="51" customFormat="false" ht="15" hidden="false" customHeight="false" outlineLevel="0" collapsed="false">
      <c r="B51" s="28" t="n">
        <v>46</v>
      </c>
      <c r="C51" s="29"/>
      <c r="D51" s="30" t="n">
        <v>0</v>
      </c>
      <c r="E51" s="30" t="n">
        <v>0</v>
      </c>
      <c r="F51" s="30" t="n">
        <v>0</v>
      </c>
      <c r="G51" s="30" t="n">
        <v>0</v>
      </c>
      <c r="H51" s="30" t="n">
        <v>0</v>
      </c>
      <c r="I51" s="30" t="n">
        <v>0</v>
      </c>
      <c r="J51" s="30" t="n">
        <v>0</v>
      </c>
      <c r="K51" s="30" t="n">
        <v>0</v>
      </c>
      <c r="L51" s="30" t="n">
        <v>0</v>
      </c>
      <c r="M51" s="30" t="n">
        <v>0</v>
      </c>
      <c r="N51" s="31" t="n">
        <f aca="false">SUM(D51:M51)</f>
        <v>0</v>
      </c>
      <c r="O51" s="32" t="n">
        <f aca="false">ROUND('Runway Calculator'!D29/4.33,0)</f>
        <v>0</v>
      </c>
      <c r="P51" s="33" t="n">
        <f aca="false">O51-N51</f>
        <v>0</v>
      </c>
      <c r="Q51" s="34" t="n">
        <f aca="false">Q50+N51</f>
        <v>0</v>
      </c>
      <c r="R51" s="35"/>
    </row>
    <row r="52" customFormat="false" ht="15" hidden="false" customHeight="false" outlineLevel="0" collapsed="false">
      <c r="B52" s="28" t="n">
        <v>47</v>
      </c>
      <c r="C52" s="29"/>
      <c r="D52" s="30" t="n">
        <v>0</v>
      </c>
      <c r="E52" s="30" t="n">
        <v>0</v>
      </c>
      <c r="F52" s="30" t="n">
        <v>0</v>
      </c>
      <c r="G52" s="30" t="n">
        <v>0</v>
      </c>
      <c r="H52" s="30" t="n">
        <v>0</v>
      </c>
      <c r="I52" s="30" t="n">
        <v>0</v>
      </c>
      <c r="J52" s="30" t="n">
        <v>0</v>
      </c>
      <c r="K52" s="30" t="n">
        <v>0</v>
      </c>
      <c r="L52" s="30" t="n">
        <v>0</v>
      </c>
      <c r="M52" s="30" t="n">
        <v>0</v>
      </c>
      <c r="N52" s="31" t="n">
        <f aca="false">SUM(D52:M52)</f>
        <v>0</v>
      </c>
      <c r="O52" s="32" t="n">
        <f aca="false">ROUND('Runway Calculator'!D29/4.33,0)</f>
        <v>0</v>
      </c>
      <c r="P52" s="33" t="n">
        <f aca="false">O52-N52</f>
        <v>0</v>
      </c>
      <c r="Q52" s="34" t="n">
        <f aca="false">Q51+N52</f>
        <v>0</v>
      </c>
      <c r="R52" s="35"/>
    </row>
    <row r="53" customFormat="false" ht="15" hidden="false" customHeight="false" outlineLevel="0" collapsed="false">
      <c r="B53" s="28" t="n">
        <v>48</v>
      </c>
      <c r="C53" s="29"/>
      <c r="D53" s="30" t="n">
        <v>0</v>
      </c>
      <c r="E53" s="30" t="n">
        <v>0</v>
      </c>
      <c r="F53" s="30" t="n">
        <v>0</v>
      </c>
      <c r="G53" s="30" t="n">
        <v>0</v>
      </c>
      <c r="H53" s="30" t="n">
        <v>0</v>
      </c>
      <c r="I53" s="30" t="n">
        <v>0</v>
      </c>
      <c r="J53" s="30" t="n">
        <v>0</v>
      </c>
      <c r="K53" s="30" t="n">
        <v>0</v>
      </c>
      <c r="L53" s="30" t="n">
        <v>0</v>
      </c>
      <c r="M53" s="30" t="n">
        <v>0</v>
      </c>
      <c r="N53" s="31" t="n">
        <f aca="false">SUM(D53:M53)</f>
        <v>0</v>
      </c>
      <c r="O53" s="32" t="n">
        <f aca="false">ROUND('Runway Calculator'!D29/4.33,0)</f>
        <v>0</v>
      </c>
      <c r="P53" s="33" t="n">
        <f aca="false">O53-N53</f>
        <v>0</v>
      </c>
      <c r="Q53" s="34" t="n">
        <f aca="false">Q52+N53</f>
        <v>0</v>
      </c>
      <c r="R53" s="35"/>
    </row>
    <row r="54" customFormat="false" ht="15" hidden="false" customHeight="false" outlineLevel="0" collapsed="false">
      <c r="B54" s="28" t="n">
        <v>49</v>
      </c>
      <c r="C54" s="29"/>
      <c r="D54" s="30" t="n">
        <v>0</v>
      </c>
      <c r="E54" s="30" t="n">
        <v>0</v>
      </c>
      <c r="F54" s="30" t="n">
        <v>0</v>
      </c>
      <c r="G54" s="30" t="n">
        <v>0</v>
      </c>
      <c r="H54" s="30" t="n">
        <v>0</v>
      </c>
      <c r="I54" s="30" t="n">
        <v>0</v>
      </c>
      <c r="J54" s="30" t="n">
        <v>0</v>
      </c>
      <c r="K54" s="30" t="n">
        <v>0</v>
      </c>
      <c r="L54" s="30" t="n">
        <v>0</v>
      </c>
      <c r="M54" s="30" t="n">
        <v>0</v>
      </c>
      <c r="N54" s="31" t="n">
        <f aca="false">SUM(D54:M54)</f>
        <v>0</v>
      </c>
      <c r="O54" s="32" t="n">
        <f aca="false">ROUND('Runway Calculator'!D29/4.33,0)</f>
        <v>0</v>
      </c>
      <c r="P54" s="33" t="n">
        <f aca="false">O54-N54</f>
        <v>0</v>
      </c>
      <c r="Q54" s="34" t="n">
        <f aca="false">Q53+N54</f>
        <v>0</v>
      </c>
      <c r="R54" s="35"/>
    </row>
    <row r="55" customFormat="false" ht="15" hidden="false" customHeight="false" outlineLevel="0" collapsed="false">
      <c r="B55" s="28" t="n">
        <v>50</v>
      </c>
      <c r="C55" s="29"/>
      <c r="D55" s="30" t="n">
        <v>0</v>
      </c>
      <c r="E55" s="30" t="n">
        <v>0</v>
      </c>
      <c r="F55" s="30" t="n">
        <v>0</v>
      </c>
      <c r="G55" s="30" t="n">
        <v>0</v>
      </c>
      <c r="H55" s="30" t="n">
        <v>0</v>
      </c>
      <c r="I55" s="30" t="n">
        <v>0</v>
      </c>
      <c r="J55" s="30" t="n">
        <v>0</v>
      </c>
      <c r="K55" s="30" t="n">
        <v>0</v>
      </c>
      <c r="L55" s="30" t="n">
        <v>0</v>
      </c>
      <c r="M55" s="30" t="n">
        <v>0</v>
      </c>
      <c r="N55" s="31" t="n">
        <f aca="false">SUM(D55:M55)</f>
        <v>0</v>
      </c>
      <c r="O55" s="32" t="n">
        <f aca="false">ROUND('Runway Calculator'!D29/4.33,0)</f>
        <v>0</v>
      </c>
      <c r="P55" s="33" t="n">
        <f aca="false">O55-N55</f>
        <v>0</v>
      </c>
      <c r="Q55" s="34" t="n">
        <f aca="false">Q54+N55</f>
        <v>0</v>
      </c>
      <c r="R55" s="35"/>
    </row>
    <row r="56" customFormat="false" ht="15" hidden="false" customHeight="false" outlineLevel="0" collapsed="false">
      <c r="B56" s="28" t="n">
        <v>51</v>
      </c>
      <c r="C56" s="29"/>
      <c r="D56" s="30" t="n">
        <v>0</v>
      </c>
      <c r="E56" s="30" t="n">
        <v>0</v>
      </c>
      <c r="F56" s="30" t="n">
        <v>0</v>
      </c>
      <c r="G56" s="30" t="n">
        <v>0</v>
      </c>
      <c r="H56" s="30" t="n">
        <v>0</v>
      </c>
      <c r="I56" s="30" t="n">
        <v>0</v>
      </c>
      <c r="J56" s="30" t="n">
        <v>0</v>
      </c>
      <c r="K56" s="30" t="n">
        <v>0</v>
      </c>
      <c r="L56" s="30" t="n">
        <v>0</v>
      </c>
      <c r="M56" s="30" t="n">
        <v>0</v>
      </c>
      <c r="N56" s="31" t="n">
        <f aca="false">SUM(D56:M56)</f>
        <v>0</v>
      </c>
      <c r="O56" s="32" t="n">
        <f aca="false">ROUND('Runway Calculator'!D29/4.33,0)</f>
        <v>0</v>
      </c>
      <c r="P56" s="33" t="n">
        <f aca="false">O56-N56</f>
        <v>0</v>
      </c>
      <c r="Q56" s="34" t="n">
        <f aca="false">Q55+N56</f>
        <v>0</v>
      </c>
      <c r="R56" s="35"/>
    </row>
    <row r="57" customFormat="false" ht="15" hidden="false" customHeight="false" outlineLevel="0" collapsed="false">
      <c r="B57" s="28" t="n">
        <v>52</v>
      </c>
      <c r="C57" s="29"/>
      <c r="D57" s="30" t="n">
        <v>0</v>
      </c>
      <c r="E57" s="30" t="n">
        <v>0</v>
      </c>
      <c r="F57" s="30" t="n">
        <v>0</v>
      </c>
      <c r="G57" s="30" t="n">
        <v>0</v>
      </c>
      <c r="H57" s="30" t="n">
        <v>0</v>
      </c>
      <c r="I57" s="30" t="n">
        <v>0</v>
      </c>
      <c r="J57" s="30" t="n">
        <v>0</v>
      </c>
      <c r="K57" s="30" t="n">
        <v>0</v>
      </c>
      <c r="L57" s="30" t="n">
        <v>0</v>
      </c>
      <c r="M57" s="30" t="n">
        <v>0</v>
      </c>
      <c r="N57" s="31" t="n">
        <f aca="false">SUM(D57:M57)</f>
        <v>0</v>
      </c>
      <c r="O57" s="32" t="n">
        <f aca="false">ROUND('Runway Calculator'!D29/4.33,0)</f>
        <v>0</v>
      </c>
      <c r="P57" s="33" t="n">
        <f aca="false">O57-N57</f>
        <v>0</v>
      </c>
      <c r="Q57" s="34" t="n">
        <f aca="false">Q56+N57</f>
        <v>0</v>
      </c>
      <c r="R57" s="35"/>
    </row>
    <row r="59" customFormat="false" ht="15" hidden="false" customHeight="false" outlineLevel="0" collapsed="false">
      <c r="B59" s="36" t="s">
        <v>92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customFormat="false" ht="15" hidden="false" customHeight="false" outlineLevel="0" collapsed="false">
      <c r="B60" s="37" t="s">
        <v>93</v>
      </c>
      <c r="C60" s="37"/>
      <c r="D60" s="38" t="n">
        <f aca="false">SUM(D6:D18)</f>
        <v>0</v>
      </c>
      <c r="E60" s="38" t="n">
        <f aca="false">SUM(E6:E18)</f>
        <v>0</v>
      </c>
      <c r="F60" s="38" t="n">
        <f aca="false">SUM(F6:F18)</f>
        <v>0</v>
      </c>
      <c r="G60" s="38" t="n">
        <f aca="false">SUM(G6:G18)</f>
        <v>0</v>
      </c>
      <c r="H60" s="38" t="n">
        <f aca="false">SUM(H6:H18)</f>
        <v>0</v>
      </c>
      <c r="I60" s="38" t="n">
        <f aca="false">SUM(I6:I18)</f>
        <v>0</v>
      </c>
      <c r="J60" s="38" t="n">
        <f aca="false">SUM(J6:J18)</f>
        <v>0</v>
      </c>
      <c r="K60" s="38" t="n">
        <f aca="false">SUM(K6:K18)</f>
        <v>0</v>
      </c>
      <c r="L60" s="38" t="n">
        <f aca="false">SUM(L6:L18)</f>
        <v>0</v>
      </c>
      <c r="M60" s="38" t="n">
        <f aca="false">SUM(M6:M18)</f>
        <v>0</v>
      </c>
      <c r="N60" s="39" t="n">
        <f aca="false">SUM(N6:N18)</f>
        <v>0</v>
      </c>
      <c r="O60" s="40" t="n">
        <f aca="false">SUM(O6:O18)</f>
        <v>0</v>
      </c>
      <c r="P60" s="41" t="n">
        <f aca="false">O60-N60</f>
        <v>0</v>
      </c>
    </row>
    <row r="61" customFormat="false" ht="15" hidden="false" customHeight="false" outlineLevel="0" collapsed="false">
      <c r="B61" s="37" t="s">
        <v>94</v>
      </c>
      <c r="C61" s="37"/>
      <c r="D61" s="38" t="n">
        <f aca="false">SUM(D19:D31)</f>
        <v>0</v>
      </c>
      <c r="E61" s="38" t="n">
        <f aca="false">SUM(E19:E31)</f>
        <v>0</v>
      </c>
      <c r="F61" s="38" t="n">
        <f aca="false">SUM(F19:F31)</f>
        <v>0</v>
      </c>
      <c r="G61" s="38" t="n">
        <f aca="false">SUM(G19:G31)</f>
        <v>0</v>
      </c>
      <c r="H61" s="38" t="n">
        <f aca="false">SUM(H19:H31)</f>
        <v>0</v>
      </c>
      <c r="I61" s="38" t="n">
        <f aca="false">SUM(I19:I31)</f>
        <v>0</v>
      </c>
      <c r="J61" s="38" t="n">
        <f aca="false">SUM(J19:J31)</f>
        <v>0</v>
      </c>
      <c r="K61" s="38" t="n">
        <f aca="false">SUM(K19:K31)</f>
        <v>0</v>
      </c>
      <c r="L61" s="38" t="n">
        <f aca="false">SUM(L19:L31)</f>
        <v>0</v>
      </c>
      <c r="M61" s="38" t="n">
        <f aca="false">SUM(M19:M31)</f>
        <v>0</v>
      </c>
      <c r="N61" s="39" t="n">
        <f aca="false">SUM(N19:N31)</f>
        <v>0</v>
      </c>
      <c r="O61" s="40" t="n">
        <f aca="false">SUM(O19:O31)</f>
        <v>0</v>
      </c>
      <c r="P61" s="41" t="n">
        <f aca="false">O61-N61</f>
        <v>0</v>
      </c>
    </row>
    <row r="62" customFormat="false" ht="15" hidden="false" customHeight="false" outlineLevel="0" collapsed="false">
      <c r="B62" s="37" t="s">
        <v>95</v>
      </c>
      <c r="C62" s="37"/>
      <c r="D62" s="38" t="n">
        <f aca="false">SUM(D32:D44)</f>
        <v>0</v>
      </c>
      <c r="E62" s="38" t="n">
        <f aca="false">SUM(E32:E44)</f>
        <v>0</v>
      </c>
      <c r="F62" s="38" t="n">
        <f aca="false">SUM(F32:F44)</f>
        <v>0</v>
      </c>
      <c r="G62" s="38" t="n">
        <f aca="false">SUM(G32:G44)</f>
        <v>0</v>
      </c>
      <c r="H62" s="38" t="n">
        <f aca="false">SUM(H32:H44)</f>
        <v>0</v>
      </c>
      <c r="I62" s="38" t="n">
        <f aca="false">SUM(I32:I44)</f>
        <v>0</v>
      </c>
      <c r="J62" s="38" t="n">
        <f aca="false">SUM(J32:J44)</f>
        <v>0</v>
      </c>
      <c r="K62" s="38" t="n">
        <f aca="false">SUM(K32:K44)</f>
        <v>0</v>
      </c>
      <c r="L62" s="38" t="n">
        <f aca="false">SUM(L32:L44)</f>
        <v>0</v>
      </c>
      <c r="M62" s="38" t="n">
        <f aca="false">SUM(M32:M44)</f>
        <v>0</v>
      </c>
      <c r="N62" s="39" t="n">
        <f aca="false">SUM(N32:N44)</f>
        <v>0</v>
      </c>
      <c r="O62" s="40" t="n">
        <f aca="false">SUM(O32:O44)</f>
        <v>0</v>
      </c>
      <c r="P62" s="41" t="n">
        <f aca="false">O62-N62</f>
        <v>0</v>
      </c>
    </row>
    <row r="63" customFormat="false" ht="15" hidden="false" customHeight="false" outlineLevel="0" collapsed="false">
      <c r="B63" s="37" t="s">
        <v>96</v>
      </c>
      <c r="C63" s="37"/>
      <c r="D63" s="38" t="n">
        <f aca="false">SUM(D45:D57)</f>
        <v>0</v>
      </c>
      <c r="E63" s="38" t="n">
        <f aca="false">SUM(E45:E57)</f>
        <v>0</v>
      </c>
      <c r="F63" s="38" t="n">
        <f aca="false">SUM(F45:F57)</f>
        <v>0</v>
      </c>
      <c r="G63" s="38" t="n">
        <f aca="false">SUM(G45:G57)</f>
        <v>0</v>
      </c>
      <c r="H63" s="38" t="n">
        <f aca="false">SUM(H45:H57)</f>
        <v>0</v>
      </c>
      <c r="I63" s="38" t="n">
        <f aca="false">SUM(I45:I57)</f>
        <v>0</v>
      </c>
      <c r="J63" s="38" t="n">
        <f aca="false">SUM(J45:J57)</f>
        <v>0</v>
      </c>
      <c r="K63" s="38" t="n">
        <f aca="false">SUM(K45:K57)</f>
        <v>0</v>
      </c>
      <c r="L63" s="38" t="n">
        <f aca="false">SUM(L45:L57)</f>
        <v>0</v>
      </c>
      <c r="M63" s="38" t="n">
        <f aca="false">SUM(M45:M57)</f>
        <v>0</v>
      </c>
      <c r="N63" s="39" t="n">
        <f aca="false">SUM(N45:N57)</f>
        <v>0</v>
      </c>
      <c r="O63" s="40" t="n">
        <f aca="false">SUM(O45:O57)</f>
        <v>0</v>
      </c>
      <c r="P63" s="41" t="n">
        <f aca="false">O63-N63</f>
        <v>0</v>
      </c>
    </row>
    <row r="64" customFormat="false" ht="15" hidden="false" customHeight="false" outlineLevel="0" collapsed="false">
      <c r="B64" s="42" t="s">
        <v>97</v>
      </c>
      <c r="C64" s="42"/>
      <c r="D64" s="31" t="n">
        <f aca="false">D60+D61+D62+D63</f>
        <v>0</v>
      </c>
      <c r="E64" s="31" t="n">
        <f aca="false">E60+E61+E62+E63</f>
        <v>0</v>
      </c>
      <c r="F64" s="31" t="n">
        <f aca="false">F60+F61+F62+F63</f>
        <v>0</v>
      </c>
      <c r="G64" s="31" t="n">
        <f aca="false">G60+G61+G62+G63</f>
        <v>0</v>
      </c>
      <c r="H64" s="31" t="n">
        <f aca="false">H60+H61+H62+H63</f>
        <v>0</v>
      </c>
      <c r="I64" s="31" t="n">
        <f aca="false">I60+I61+I62+I63</f>
        <v>0</v>
      </c>
      <c r="J64" s="31" t="n">
        <f aca="false">J60+J61+J62+J63</f>
        <v>0</v>
      </c>
      <c r="K64" s="31" t="n">
        <f aca="false">K60+K61+K62+K63</f>
        <v>0</v>
      </c>
      <c r="L64" s="31" t="n">
        <f aca="false">L60+L61+L62+L63</f>
        <v>0</v>
      </c>
      <c r="M64" s="31" t="n">
        <f aca="false">M60+M61+M62+M63</f>
        <v>0</v>
      </c>
      <c r="N64" s="43" t="n">
        <f aca="false">N60+N61+N62+N63</f>
        <v>0</v>
      </c>
      <c r="O64" s="32" t="n">
        <f aca="false">O60+O61+O62+O63</f>
        <v>0</v>
      </c>
      <c r="P64" s="44" t="n">
        <f aca="false">O64-N64</f>
        <v>0</v>
      </c>
    </row>
    <row r="66" customFormat="false" ht="34.5" hidden="false" customHeight="true" outlineLevel="0" collapsed="false">
      <c r="B66" s="15" t="s">
        <v>98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</sheetData>
  <mergeCells count="9">
    <mergeCell ref="B2:H2"/>
    <mergeCell ref="B3:K3"/>
    <mergeCell ref="B59:R59"/>
    <mergeCell ref="B60:C60"/>
    <mergeCell ref="B61:C61"/>
    <mergeCell ref="B62:C62"/>
    <mergeCell ref="B63:C63"/>
    <mergeCell ref="B64:C64"/>
    <mergeCell ref="B66:R6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40"/>
    <col collapsed="false" customWidth="true" hidden="false" outlineLevel="0" max="3" min="3" style="1" width="20"/>
    <col collapsed="false" customWidth="true" hidden="false" outlineLevel="0" max="4" min="4" style="1" width="40"/>
  </cols>
  <sheetData>
    <row r="2" customFormat="false" ht="21.75" hidden="false" customHeight="true" outlineLevel="0" collapsed="false">
      <c r="B2" s="2" t="s">
        <v>99</v>
      </c>
      <c r="C2" s="2"/>
      <c r="D2" s="2"/>
    </row>
    <row r="3" customFormat="false" ht="15" hidden="false" customHeight="true" outlineLevel="0" collapsed="false">
      <c r="B3" s="3" t="s">
        <v>100</v>
      </c>
      <c r="C3" s="3"/>
      <c r="D3" s="3"/>
    </row>
    <row r="5" customFormat="false" ht="15" hidden="false" customHeight="true" outlineLevel="0" collapsed="false">
      <c r="B5" s="45" t="s">
        <v>101</v>
      </c>
      <c r="C5" s="45" t="s">
        <v>102</v>
      </c>
      <c r="D5" s="45" t="s">
        <v>103</v>
      </c>
    </row>
    <row r="6" customFormat="false" ht="15" hidden="false" customHeight="true" outlineLevel="0" collapsed="false">
      <c r="B6" s="46" t="s">
        <v>104</v>
      </c>
      <c r="C6" s="47" t="s">
        <v>105</v>
      </c>
      <c r="D6" s="48" t="s">
        <v>106</v>
      </c>
    </row>
    <row r="7" customFormat="false" ht="15" hidden="false" customHeight="true" outlineLevel="0" collapsed="false">
      <c r="B7" s="46" t="s">
        <v>107</v>
      </c>
      <c r="C7" s="47" t="s">
        <v>108</v>
      </c>
      <c r="D7" s="48" t="s">
        <v>109</v>
      </c>
    </row>
    <row r="8" customFormat="false" ht="15" hidden="false" customHeight="true" outlineLevel="0" collapsed="false">
      <c r="B8" s="46" t="s">
        <v>110</v>
      </c>
      <c r="C8" s="47" t="s">
        <v>111</v>
      </c>
      <c r="D8" s="48" t="s">
        <v>112</v>
      </c>
    </row>
    <row r="9" customFormat="false" ht="15" hidden="false" customHeight="true" outlineLevel="0" collapsed="false">
      <c r="B9" s="46" t="s">
        <v>113</v>
      </c>
      <c r="C9" s="47" t="s">
        <v>114</v>
      </c>
      <c r="D9" s="48" t="s">
        <v>115</v>
      </c>
    </row>
    <row r="10" customFormat="false" ht="15" hidden="false" customHeight="true" outlineLevel="0" collapsed="false">
      <c r="B10" s="46" t="s">
        <v>116</v>
      </c>
      <c r="C10" s="47" t="s">
        <v>117</v>
      </c>
      <c r="D10" s="48" t="s">
        <v>118</v>
      </c>
    </row>
    <row r="11" customFormat="false" ht="15" hidden="false" customHeight="true" outlineLevel="0" collapsed="false">
      <c r="B11" s="46" t="s">
        <v>119</v>
      </c>
      <c r="C11" s="47" t="s">
        <v>108</v>
      </c>
      <c r="D11" s="48" t="s">
        <v>120</v>
      </c>
    </row>
    <row r="12" customFormat="false" ht="15" hidden="false" customHeight="true" outlineLevel="0" collapsed="false">
      <c r="B12" s="46" t="s">
        <v>121</v>
      </c>
      <c r="C12" s="47" t="s">
        <v>122</v>
      </c>
      <c r="D12" s="48" t="s">
        <v>123</v>
      </c>
    </row>
    <row r="13" customFormat="false" ht="15" hidden="false" customHeight="true" outlineLevel="0" collapsed="false">
      <c r="B13" s="46" t="s">
        <v>124</v>
      </c>
      <c r="C13" s="47" t="s">
        <v>125</v>
      </c>
      <c r="D13" s="48" t="s">
        <v>126</v>
      </c>
    </row>
    <row r="14" customFormat="false" ht="15" hidden="false" customHeight="true" outlineLevel="0" collapsed="false">
      <c r="B14" s="46" t="s">
        <v>127</v>
      </c>
      <c r="C14" s="47" t="s">
        <v>128</v>
      </c>
      <c r="D14" s="48" t="s">
        <v>129</v>
      </c>
    </row>
    <row r="15" customFormat="false" ht="15" hidden="false" customHeight="true" outlineLevel="0" collapsed="false">
      <c r="B15" s="46" t="s">
        <v>130</v>
      </c>
      <c r="C15" s="47" t="s">
        <v>131</v>
      </c>
      <c r="D15" s="48" t="s">
        <v>132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2026-03-02T04:57:49Z</dcterms:created>
  <dc:creator>openpyxl</dc:creator>
  <dc:description/>
  <dc:language>en-US</dc:language>
  <cp:lastModifiedBy/>
  <dcterms:modified xsi:type="dcterms:W3CDTF">2026-03-02T05:01:33Z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